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40" yWindow="500" windowWidth="31880" windowHeight="17080" activeTab="0"/>
  </bookViews>
  <sheets>
    <sheet name="INTRODUCTION" sheetId="1" r:id="rId1"/>
    <sheet name="SCENARIO" sheetId="2" r:id="rId2"/>
    <sheet name="Step 1 Probability" sheetId="3" r:id="rId3"/>
    <sheet name="Step 2 Health Safety" sheetId="4" r:id="rId4"/>
    <sheet name="Step 3 Eco_Cultural_Values" sheetId="5" r:id="rId5"/>
    <sheet name="Step 4 Social Economic" sheetId="6" r:id="rId6"/>
    <sheet name="SUMMARY" sheetId="7" r:id="rId7"/>
  </sheets>
  <definedNames/>
  <calcPr fullCalcOnLoad="1"/>
</workbook>
</file>

<file path=xl/comments3.xml><?xml version="1.0" encoding="utf-8"?>
<comments xmlns="http://schemas.openxmlformats.org/spreadsheetml/2006/main">
  <authors>
    <author>Stafford Reid</author>
  </authors>
  <commentList>
    <comment ref="A13" authorId="0">
      <text>
        <r>
          <rPr>
            <b/>
            <sz val="9"/>
            <rFont val="Arial"/>
            <family val="0"/>
          </rPr>
          <t xml:space="preserve">Rescue Towing: </t>
        </r>
        <r>
          <rPr>
            <sz val="9"/>
            <rFont val="Arial"/>
            <family val="0"/>
          </rPr>
          <t xml:space="preserve">Pertains to evaluating the availability, performance and timelines of a suitable tug(s) to manage a vessel not under command (e.g., loss of propulsion/steerage) or to provide escort services as a contingency measure.  This includes: time to source /dispatch a tug(s); its arriving to the vessel, and then its ability to successfully achieve a COA or tow it to a POR.  The better arrangement for the three factors combined, the lower the ranking - i.e., the more ideal.. 
</t>
        </r>
      </text>
    </comment>
    <comment ref="A14" authorId="0">
      <text>
        <r>
          <rPr>
            <b/>
            <sz val="9"/>
            <rFont val="Arial"/>
            <family val="0"/>
          </rPr>
          <t xml:space="preserve">Transit Difficully: </t>
        </r>
        <r>
          <rPr>
            <sz val="9"/>
            <rFont val="Arial"/>
            <family val="0"/>
          </rPr>
          <t xml:space="preserve"> Pertains to evaluating the difficulty of a vessel - in command or in tow - to travel to a POR or achieve a COA.  Evaluation factors to consider include: vessel's sea-worthiness, existing and forecasted sea and wind conditions, navigational hazards, and distances to travel to a POR or to achieve a COA.  Transit difficulty also includes the capability of the vessel to enter a POR.  It can so apply to capability to remain in place for repairs as a COA.   The better the transit situation, the lower the ranking - i.e., the more ideal.
</t>
        </r>
      </text>
    </comment>
    <comment ref="A15" authorId="0">
      <text>
        <r>
          <rPr>
            <b/>
            <sz val="9"/>
            <rFont val="Arial"/>
            <family val="0"/>
          </rPr>
          <t xml:space="preserve">Distance to Refuge Versus Urgency: </t>
        </r>
        <r>
          <rPr>
            <sz val="9"/>
            <rFont val="Arial"/>
            <family val="0"/>
          </rPr>
          <t>Pertains to comparing the distance, as well as, the time to arrive at a POR - including a COA such as an intentional beaching onto soft sediments (e.g., sand, gravel) - to a deteriorating/escalating situation. The latter includes the vessel being on fire, having structural damage, and/or losing its cargo/fuels.  The lower the likelihood of the vessel sinking and/or major cargo/fuel loss before arriving a POR or achieving a COA, the lower the rank - i.e., the more ideal.</t>
        </r>
      </text>
    </comment>
    <comment ref="A16" authorId="0">
      <text>
        <r>
          <rPr>
            <b/>
            <sz val="9"/>
            <rFont val="Arial"/>
            <family val="0"/>
          </rPr>
          <t xml:space="preserve">Anchoring: </t>
        </r>
        <r>
          <rPr>
            <sz val="9"/>
            <rFont val="Arial"/>
            <family val="0"/>
          </rPr>
          <t>For a POR, anchoring</t>
        </r>
        <r>
          <rPr>
            <b/>
            <sz val="9"/>
            <rFont val="Arial"/>
            <family val="0"/>
          </rPr>
          <t xml:space="preserve"> </t>
        </r>
        <r>
          <rPr>
            <sz val="9"/>
            <rFont val="Arial"/>
            <family val="0"/>
          </rPr>
          <t xml:space="preserve">pertains to a vessel's ability to set anchor given the prevailing and forecasted sea conditions within the POR, and having enough swing so as to not strike land, sea bottom and/or obstacles. Taken into consideration are sea-bed materials, water depth, anchor scope, and windage of vessel.   Anchor suitability also includes the use of a terminal. 
For a COA such as: to repair in place, intentional grounding nearshore, or staying lee of an island, anchoring can also include the use of tug to keep a founding vessel at station and/or stable for repairs. Whether a POR or COA, the better the securing of a vessel - if required - the lower the ranking - i.e., more ideal. </t>
        </r>
      </text>
    </comment>
    <comment ref="A17" authorId="0">
      <text>
        <r>
          <rPr>
            <b/>
            <sz val="9"/>
            <rFont val="Arial"/>
            <family val="0"/>
          </rPr>
          <t>Shelter Conditions:</t>
        </r>
        <r>
          <rPr>
            <sz val="9"/>
            <rFont val="Arial"/>
            <family val="0"/>
          </rPr>
          <t xml:space="preserve"> Pertains to evaluating the currents and winds within a place of refuge (POR) or coase of action (COA) such as to have the vessel repaired in place or to go further offshore.  Shelter conditions take into account whether prevailing and forecasted weather will result in more structural damage to the vessel and/or cargo/fuel loss.  The evaluation also takes into account the operational/logistical suitability for responders to undertake: repairs within and external to the vessel, hull/cargo inspections, lightering, fire suppression, spill response, or other prevention/mitigation measures as required.  The more amenable the situation for the vessel, crew and responders, the lower the rank - i.e.,  more ideal </t>
        </r>
        <r>
          <rPr>
            <b/>
            <sz val="9"/>
            <rFont val="Arial"/>
            <family val="0"/>
          </rPr>
          <t xml:space="preserve"> </t>
        </r>
        <r>
          <rPr>
            <sz val="9"/>
            <rFont val="Arial"/>
            <family val="0"/>
          </rPr>
          <t xml:space="preserve">
</t>
        </r>
      </text>
    </comment>
    <comment ref="A23" authorId="0">
      <text>
        <r>
          <rPr>
            <b/>
            <sz val="9"/>
            <rFont val="Arial"/>
            <family val="0"/>
          </rPr>
          <t xml:space="preserve">Natural Confinement of water pollution: </t>
        </r>
        <r>
          <rPr>
            <sz val="9"/>
            <rFont val="Arial"/>
            <family val="0"/>
          </rPr>
          <t xml:space="preserve">Pertains to evaluating the natural configuration of a POR (e.g., cove, bay, harbour) to confine (retain) any water-borne pollution that includes cargo, bunker fuels, fire-fighting materials and/or wreckage debris.  The evaluation also pertains to how a COA such as intentional beaching or going further off-shore will mitigate or aggravate the spread of pollution given the surroundings.   The more naturally confined the existing - or potential pollution - emanating from a vessel, the lower the rank - i.e., the more ideal.
</t>
        </r>
      </text>
    </comment>
    <comment ref="A24" authorId="0">
      <text>
        <r>
          <rPr>
            <b/>
            <sz val="9"/>
            <rFont val="Arial"/>
            <family val="0"/>
          </rPr>
          <t xml:space="preserve">Logistics (Staging &amp; Access by Land, Water, Air): </t>
        </r>
        <r>
          <rPr>
            <sz val="9"/>
            <rFont val="Arial"/>
            <family val="0"/>
          </rPr>
          <t xml:space="preserve">Pertains to evaluating the capability to transport resources (people and equipment) by land (road, trail), air (helicopter, plane) and water (service barges, sea-trucks, skimmers, fireboats) to the vessel to undertake spill/cargo response and salvage operations, as required.  If large salvage equipment is required, transport suitability is assessed. The evaluation takes into account the travel time and transportation conditions as an "integrated" logistics plan for all options (land, water, air) and their suitability to meet operational requirements.  This includes having appropriate land area or buildings to stage equipment. The more robust the overall logistics, the lower the ranking - i.e., the more ideal.
EVALUATION OPTION: Logistics can be separated into its three categories (land, water, and air) for ranking (Use OTHER and specify.
</t>
        </r>
      </text>
    </comment>
    <comment ref="A25" authorId="0">
      <text>
        <r>
          <rPr>
            <b/>
            <sz val="9"/>
            <rFont val="Arial"/>
            <family val="0"/>
          </rPr>
          <t xml:space="preserve">Off-vessel Firefighting: </t>
        </r>
        <r>
          <rPr>
            <sz val="9"/>
            <rFont val="Arial"/>
            <family val="0"/>
          </rPr>
          <t>If a vessel is on-fire (cargo and/or structure) - or a vessel fire is an imminent threat  - this factor pertains to evaluating off-vessel firefight resources and their capability, availability and suitability for the working environment (wave/wind exposures) within a potential POR or to achieve a COA. These resources can be fireboats, a salvage vessel with firefighting capability, and/or land-based firefighters (e.g., Structural  Fire Departments/Forestry Fire Services). Ranking is based on a worst-case situation, such as if on-board fire control efforts fail. The greater the firefighting resources to timely accomplish the task, the lower the ranking - i.e., more ideal.</t>
        </r>
      </text>
    </comment>
    <comment ref="A26" authorId="0">
      <text>
        <r>
          <rPr>
            <b/>
            <sz val="9"/>
            <rFont val="Arial"/>
            <family val="0"/>
          </rPr>
          <t xml:space="preserve">Salvage:  </t>
        </r>
        <r>
          <rPr>
            <sz val="9"/>
            <rFont val="Arial"/>
            <family val="0"/>
          </rPr>
          <t>If a vessel has incurred structural failure that threatens to cause it to sink and/or to release cargo/fuels - or structural failure is an imminent threat, this factor pertains to evaluating off-vessel salvage capability, availability and suitability for the working environment (wave/wind exposures)  within a potential POR or to achieve a COA. These resources can include: stabilility analysis, salvor arrival, hull inspection and patching, lightering of cargo/fuels, and wreck removal - as required. Ranking for salvage is based on expected worst-case situation. The greater the salvage resources to timely accomplish the task(s), the lower the ranking - i.e. more ideal.</t>
        </r>
      </text>
    </comment>
    <comment ref="A27" authorId="0">
      <text>
        <r>
          <rPr>
            <b/>
            <sz val="9"/>
            <rFont val="Arial"/>
            <family val="0"/>
          </rPr>
          <t>Spill Response:</t>
        </r>
        <r>
          <rPr>
            <sz val="9"/>
            <rFont val="Arial"/>
            <family val="0"/>
          </rPr>
          <t xml:space="preserve"> Pertains to evaluating response capacity, availability, and suitability in the working environment to manage loss of cargo (e.g., containers, oil, etc.) as well as the vessel's bunker fuels.  The evaluation is based a worst-case situation whereby major a loss of cargo and/or bunker fuels could occur.  The more robust spill response, the lower the ranking - i.e., more ideal. . 
EVALUATION OPTION: Spills Response can be separated into its two categories for ranking (1: cargo which is primarily salvage, and 2: bulk oil/bunker fuels which is oil spill operations). Use OTHER and specify.
</t>
        </r>
      </text>
    </comment>
    <comment ref="A28" authorId="0">
      <text>
        <r>
          <rPr>
            <b/>
            <sz val="9"/>
            <rFont val="Arial"/>
            <family val="0"/>
          </rPr>
          <t xml:space="preserve">Security: </t>
        </r>
        <r>
          <rPr>
            <sz val="9"/>
            <rFont val="Arial"/>
            <family val="0"/>
          </rPr>
          <t xml:space="preserve">Pertains to evaluating the security capability and capacity to protect and guard the vessel's assets (ship and cargo), as well as responders and their operations.  This includes security for harmed coastal areas from lost cargo, debris fields, and/or oiled shores.  The more effectively a site can be secured, the lower the ranking - i.e., the more ideal.
EVALUATION OPTION: Security can be divided into two aspects: 1) security of vessel assets, 2) security for response/impacted areas. Use OTHER and specify.
</t>
        </r>
      </text>
    </comment>
    <comment ref="A29" authorId="0">
      <text>
        <r>
          <rPr>
            <b/>
            <sz val="9"/>
            <rFont val="Arial"/>
            <family val="0"/>
          </rPr>
          <t xml:space="preserve">Communications: </t>
        </r>
        <r>
          <rPr>
            <sz val="9"/>
            <rFont val="Arial"/>
            <family val="0"/>
          </rPr>
          <t xml:space="preserve">Pertains to evaluating the tactical (operations) communications capacity and capability amongst responders, from ship-to-shore, and from field to an Incident Command Post, as required.  The evaluation is based on an integrated communications approach.  The more robust the communication capacity and capability at a given POR or during a COA, the lower the ranking - i.e. the more ideal.
EVALUATION OPTION:  Communications can be separated into three components: 1) amongst responders, 2) ship-to-shore, and 3) field to Incident Command Post. Use OTHER and specify.
</t>
        </r>
      </text>
    </comment>
    <comment ref="A38" authorId="0">
      <text>
        <r>
          <rPr>
            <b/>
            <sz val="9"/>
            <rFont val="Arial"/>
            <family val="0"/>
          </rPr>
          <t xml:space="preserve">Rescue Towing: </t>
        </r>
        <r>
          <rPr>
            <sz val="9"/>
            <rFont val="Arial"/>
            <family val="0"/>
          </rPr>
          <t xml:space="preserve">Pertains to evaluating the availability, performance and timelines of a suitable tug(s) to manage a vessel not under command (e.g., loss of propulsion/steerage) or to provide escort services as a contingency measure.  This includes: time to source /dispatch a tug(s); its arriving to the vessel, and then its ability to successfully achieve a COA or tow it to a POR.  The better arrangement for the three factors combined, the lower the ranking - i.e., the more ideal.. 
</t>
        </r>
      </text>
    </comment>
    <comment ref="A39" authorId="0">
      <text>
        <r>
          <rPr>
            <b/>
            <sz val="9"/>
            <rFont val="Arial"/>
            <family val="0"/>
          </rPr>
          <t xml:space="preserve">Transit Difficully: </t>
        </r>
        <r>
          <rPr>
            <sz val="9"/>
            <rFont val="Arial"/>
            <family val="0"/>
          </rPr>
          <t xml:space="preserve"> Pertains to evaluating the difficulty of a vessel - in command or in tow - to travel to a POR or achieve a COA.  Evaluation factors to consider include: vessel's sea-worthiness, existing and forecasted sea and wind conditions, navigational hazards, and distances to travel to a POR or to achieve a COA.  Transit difficulty also includes the capability of the vessel to enter a POR.  It can so apply to capability to remain in place for repairs as a COA.   The better the transit situation, the lower the ranking - i.e., the more ideal.
</t>
        </r>
      </text>
    </comment>
    <comment ref="A40" authorId="0">
      <text>
        <r>
          <rPr>
            <b/>
            <sz val="9"/>
            <rFont val="Arial"/>
            <family val="0"/>
          </rPr>
          <t xml:space="preserve">Distance to Refuge Versus Urgency: </t>
        </r>
        <r>
          <rPr>
            <sz val="9"/>
            <rFont val="Arial"/>
            <family val="0"/>
          </rPr>
          <t>Pertains to comparing the distance, as well as, the time to arrive at a POR - including a COA such as an intentional beaching onto soft sediments (e.g., sand, gravel) - to a deteriorating/escalating situation. The latter includes the vessel being on fire, having structural damage, and/or losing its cargo/fuels.  The lower the likelihood of the vessel sinking and/or major cargo/fuel loss before arriving a POR or achieving a COA, the lower the rank - i.e., the more ideal.</t>
        </r>
      </text>
    </comment>
    <comment ref="A41" authorId="0">
      <text>
        <r>
          <rPr>
            <b/>
            <sz val="9"/>
            <rFont val="Arial"/>
            <family val="0"/>
          </rPr>
          <t xml:space="preserve">Anchoring: </t>
        </r>
        <r>
          <rPr>
            <sz val="9"/>
            <rFont val="Arial"/>
            <family val="0"/>
          </rPr>
          <t xml:space="preserve">Pertains to a vessel's ability to set anchor given the prevailing and forecasted sea conditions within a POR, and having enough swing so as to not strike land, sea bottom and/or obstacles. Taken into consideration are sea-bed materials, water depth, anchor scope, and windage of vessel.  Anchor suitability also includes the use of a terminal. Anchoring is also a factor for COA such as: to repair in place, intentional grounding nearshore, or staying lee of an island. The better the securing of a vessel, the lower the ranking - i.e., more ideal. </t>
        </r>
      </text>
    </comment>
    <comment ref="A42" authorId="0">
      <text>
        <r>
          <rPr>
            <b/>
            <sz val="9"/>
            <rFont val="Arial"/>
            <family val="0"/>
          </rPr>
          <t>Shelter Conditions:</t>
        </r>
        <r>
          <rPr>
            <sz val="9"/>
            <rFont val="Arial"/>
            <family val="0"/>
          </rPr>
          <t xml:space="preserve"> Pertains to evaluating the currents and winds within a place of refuge (POR) or coase of action (COA) such as to have the vessel repaired in place or to go further offshore.  Shelter conditions take into account whether prevailing and forecasted weather will result in more structural damage to the vessel and/or cargo/fuel loss.  The evaluation also takes into account the operational/logistical suitability for responders to undertake: repairs within and external to the vessel, hull/cargo inspections, lightering, fire suppression, spill response, or other prevention/mitigation measures as required.  The more amenable the situation for the vessel, crew and responders, the lower the rank - i.e.,  more ideal </t>
        </r>
        <r>
          <rPr>
            <b/>
            <sz val="9"/>
            <rFont val="Arial"/>
            <family val="0"/>
          </rPr>
          <t xml:space="preserve"> </t>
        </r>
        <r>
          <rPr>
            <sz val="9"/>
            <rFont val="Arial"/>
            <family val="0"/>
          </rPr>
          <t xml:space="preserve">
</t>
        </r>
      </text>
    </comment>
    <comment ref="A48" authorId="0">
      <text>
        <r>
          <rPr>
            <b/>
            <sz val="9"/>
            <rFont val="Arial"/>
            <family val="0"/>
          </rPr>
          <t xml:space="preserve">Natural Confinement of water pollution: </t>
        </r>
        <r>
          <rPr>
            <sz val="9"/>
            <rFont val="Arial"/>
            <family val="0"/>
          </rPr>
          <t xml:space="preserve">Pertains to evaluating the natural configuration of a POR (e.g., cove, bay, harbour) to confine (retain) any water-borne pollution that includes cargo, bunker fuels, fire-fighting materials and/or wreckage debris.  The evaluation also pertains to how a COA such as intentional beaching or going further off-shore will mitigate or aggravate the spread of pollution given the surroundings.   The more naturally confined the existing - or potential pollution - emanating from a vessel, the lower the rank - i.e., the more ideal.
</t>
        </r>
      </text>
    </comment>
    <comment ref="A49" authorId="0">
      <text>
        <r>
          <rPr>
            <b/>
            <sz val="9"/>
            <rFont val="Arial"/>
            <family val="0"/>
          </rPr>
          <t xml:space="preserve">Logistics (Staging &amp; Access by Land, Water, Air): </t>
        </r>
        <r>
          <rPr>
            <sz val="9"/>
            <rFont val="Arial"/>
            <family val="0"/>
          </rPr>
          <t xml:space="preserve">Pertains to evaluating the capability to transport resources (people and equipment) by land (road, trail), air (helicopter, plane) and water (service barges, sea-trucks, skimmers, fireboats) to the vessel to undertake spill/cargo response and salvage operations, as required.  If large salvage equipment is required, transport suitability is assessed. The evaluation takes into account the travel time and transportation conditions as an "integrated" logistics plan for all options (land, water, air) and their suitability to meet operational requirements.  This includes having appropriate land area or buildings to stage equipment. The more robust the overall logistics, the lower the ranking - i.e., the more ideal.
EVALUATION OPTION: Logistics can be separated into its three categories (land, water, and air) for ranking (Use OTHER and specify.
</t>
        </r>
      </text>
    </comment>
    <comment ref="A50" authorId="0">
      <text>
        <r>
          <rPr>
            <b/>
            <sz val="9"/>
            <rFont val="Arial"/>
            <family val="0"/>
          </rPr>
          <t xml:space="preserve">Off-vessel Firefighting: </t>
        </r>
        <r>
          <rPr>
            <sz val="9"/>
            <rFont val="Arial"/>
            <family val="0"/>
          </rPr>
          <t>If a vessel is on-fire (cargo and/or structure) - or a vessel fire is an imminent threat  - this factor pertains to evaluating off-vessel firefight resources and their capability, availability and suitability for the working environment (wave/wind exposures) within a potential POR or to achieve a COA. These resources can be fireboats, a salvage vessel with firefighting capability, and/or land-based firefighters (e.g., Structural  Fire Departments/Forestry Fire Services). Ranking is based on a worst-case situation, such as if on-board fire control efforts fail. The greater the firefighting resources to timely accomplish the task, the lower the ranking - i.e., more ideal.</t>
        </r>
      </text>
    </comment>
    <comment ref="A51" authorId="0">
      <text>
        <r>
          <rPr>
            <b/>
            <sz val="9"/>
            <rFont val="Arial"/>
            <family val="0"/>
          </rPr>
          <t xml:space="preserve">Salvage:  </t>
        </r>
        <r>
          <rPr>
            <sz val="9"/>
            <rFont val="Arial"/>
            <family val="0"/>
          </rPr>
          <t>If a vessel has incurred structural failure that threatens to cause it to sink and/or to release cargo/fuels - or structural failure is an imminent threat, this factor pertains to evaluating off-vessel salvage capability, availability and suitability for the working environment (wave/wind exposures)  within a potential POR or to achieve a COA. These resources can include: stabilility analysis, salvor arrival, hull inspection and patching, lightering of cargo/fuels, and wreck removal - as required. Ranking for salvage is based on expected worst-case situation. The greater the salvage resources to timely accomplish the task(s), the lower the ranking - i.e. more ideal.</t>
        </r>
      </text>
    </comment>
    <comment ref="A52" authorId="0">
      <text>
        <r>
          <rPr>
            <b/>
            <sz val="9"/>
            <rFont val="Arial"/>
            <family val="0"/>
          </rPr>
          <t>Spill Response:</t>
        </r>
        <r>
          <rPr>
            <sz val="9"/>
            <rFont val="Arial"/>
            <family val="0"/>
          </rPr>
          <t xml:space="preserve"> Pertains to evaluating response capacity, availability, and suitability in the working environment to manage loss of cargo (e.g., containers, oil, etc.) as well as the vessel's bunker fuels.  The evaluation is based a worst-case situation whereby major a loss of cargo and/or bunker fuels could occur.  The more robust spill response, the lower the ranking - i.e., more ideal. . 
EVALUATION OPTION: Spills Response can be separated into its two categories for ranking (1: cargo which is primarily salvage, and 2: bulk oil/bunker fuels which is oil spill operations). Use OTHER and specify.
</t>
        </r>
      </text>
    </comment>
    <comment ref="A53" authorId="0">
      <text>
        <r>
          <rPr>
            <b/>
            <sz val="9"/>
            <rFont val="Arial"/>
            <family val="0"/>
          </rPr>
          <t xml:space="preserve">Security: </t>
        </r>
        <r>
          <rPr>
            <sz val="9"/>
            <rFont val="Arial"/>
            <family val="0"/>
          </rPr>
          <t xml:space="preserve">Pertains to evaluating the security capability and capacity to protect and guard the vessel's assets (ship and cargo), as well as responders and their operations.  This includes security for harmed coastal areas from lost cargo, debris fields, and/or oiled shores.  The more effectively a site can be secured, the lower the ranking - i.e., the more ideal.
EVALUATION OPTION: Security can be divided into two aspects: 1) security of vessel assets, 2) security for response/impacted areas. Use OTHER and specify.
</t>
        </r>
      </text>
    </comment>
    <comment ref="A54" authorId="0">
      <text>
        <r>
          <rPr>
            <b/>
            <sz val="9"/>
            <rFont val="Arial"/>
            <family val="0"/>
          </rPr>
          <t xml:space="preserve">Communications: </t>
        </r>
        <r>
          <rPr>
            <sz val="9"/>
            <rFont val="Arial"/>
            <family val="0"/>
          </rPr>
          <t xml:space="preserve">Pertains to evaluating the tactical (operations) communications capacity and capability amongst responders, from ship-to-shore, and from field to an Incident Command Post, as required.  The evaluation is based on an integrated communications approach.  The more robust the communication capacity and capability at a given POR or during a COA, the lower the ranking - i.e. the more ideal.
EVALUATION OPTION:  Communications can be separated into three components: 1) amongst responders, 2) ship-to-shore, and 3) field to Incident Command Post. Use OTHER and specify.
</t>
        </r>
      </text>
    </comment>
  </commentList>
</comments>
</file>

<file path=xl/comments4.xml><?xml version="1.0" encoding="utf-8"?>
<comments xmlns="http://schemas.openxmlformats.org/spreadsheetml/2006/main">
  <authors>
    <author>Stafford Reid</author>
  </authors>
  <commentList>
    <comment ref="A11" authorId="0">
      <text>
        <r>
          <rPr>
            <b/>
            <sz val="9"/>
            <rFont val="Arial"/>
            <family val="0"/>
          </rPr>
          <t xml:space="preserve">General Population: </t>
        </r>
        <r>
          <rPr>
            <sz val="9"/>
            <rFont val="Arial"/>
            <family val="0"/>
          </rPr>
          <t>Pertains to evaluating the immediate or potential safety and health impacts to public and communities near a place of refuge (POR) or in relation to a course of action (COA) such as a grounding or repair in place.  Impacts include, but are not limited to: an explosion, adverse air emission from volatile oil/fuels or from burning cargo or vessel, or water contamination. The less immediate and/or potential threat to health and safety, the lower the rank - i.e., the lower the concern.  
NOTE: The weighting score (right-side of table) provides a relative measure of the level of exposure/safety mitigation available.</t>
        </r>
      </text>
    </comment>
    <comment ref="A12" authorId="0">
      <text>
        <r>
          <rPr>
            <b/>
            <sz val="9"/>
            <rFont val="Arial"/>
            <family val="0"/>
          </rPr>
          <t xml:space="preserve">Response Personnel:  </t>
        </r>
        <r>
          <rPr>
            <sz val="9"/>
            <rFont val="Arial"/>
            <family val="0"/>
          </rPr>
          <t xml:space="preserve">Pertains to evaluating the immediate or potential safety and health impacts to response personnel at a POR or while undertaking a COA such as a beaching or repair-in-place.  Impacts include, but are not limited to: physical injuries, potential to be killed, as well as exposures (sub-lethal and lethal) to chemicals, adverse air emission from oil/fuels or from burning cargo or vessel, or water contamination. The factors also include risks from working/transiting environments considering prevailing and forecasted weather conditions. The less immediate and/or potentially threatening to health and safety, the lower the rank - i.e., the lower the concern.   
NOTE: The weighting score (right-side of table) provides a relative measure of the level of exposure/safety mitigation available.
</t>
        </r>
      </text>
    </comment>
    <comment ref="A13" authorId="0">
      <text>
        <r>
          <rPr>
            <b/>
            <sz val="9"/>
            <rFont val="Arial"/>
            <family val="0"/>
          </rPr>
          <t xml:space="preserve">Vessel Crew: </t>
        </r>
        <r>
          <rPr>
            <sz val="9"/>
            <rFont val="Arial"/>
            <family val="0"/>
          </rPr>
          <t xml:space="preserve">Pertains to evaluating the immediate or potential safety and health impacts to vessel crew at a POR or while undertaking a course of action (COA) such as a beaching or repair-in-place.  Impacts include, but are not limited to: physical injuries, potential to be killed, as well as exposures (sub-lethal and lethal) to chemicals, adverse air emission from oil/fuels or from burning cargo or vessel.  The less immediate and/or potentially threatening to health and safety, the lower the rank - i.e., the lower the concern.
NOTE: The weighting score (right-side of table) provides a relative measure of the level of exposure/safety mitigation available.
</t>
        </r>
      </text>
    </comment>
    <comment ref="H10" authorId="0">
      <text>
        <r>
          <rPr>
            <b/>
            <sz val="9"/>
            <rFont val="Arial"/>
            <family val="0"/>
          </rPr>
          <t xml:space="preserve">Weight: </t>
        </r>
        <r>
          <rPr>
            <sz val="9"/>
            <rFont val="Arial"/>
            <family val="0"/>
          </rPr>
          <t xml:space="preserve"> The weighting score provides a relative measure of the level of exposure/safety mitigation available to each group type such as the ability to reduce exposures (e.g. evacuate or shelter-in-place) or to wear and use personal protective equipment (air cartridges, haz-mat suits).
</t>
        </r>
      </text>
    </comment>
    <comment ref="A14" authorId="0">
      <text>
        <r>
          <rPr>
            <sz val="9"/>
            <rFont val="Arial"/>
            <family val="0"/>
          </rPr>
          <t xml:space="preserve">Enter number of groups (rows) considered here. Default is 3.  This number is used to average the number of POR/COA considerations for the final risk-based decision.
</t>
        </r>
      </text>
    </comment>
  </commentList>
</comments>
</file>

<file path=xl/comments5.xml><?xml version="1.0" encoding="utf-8"?>
<comments xmlns="http://schemas.openxmlformats.org/spreadsheetml/2006/main">
  <authors>
    <author>Chris_McD</author>
    <author>Stafford Reid</author>
  </authors>
  <commentList>
    <comment ref="A13" authorId="0">
      <text>
        <r>
          <rPr>
            <b/>
            <sz val="9"/>
            <rFont val="Arial"/>
            <family val="0"/>
          </rPr>
          <t>Listed Species of Conservation Concern:</t>
        </r>
        <r>
          <rPr>
            <sz val="9"/>
            <rFont val="Arial"/>
            <family val="0"/>
          </rPr>
          <t xml:space="preserve"> Pertains to the presence of species of conservation concern - nationally or provincially listed </t>
        </r>
        <r>
          <rPr>
            <sz val="9"/>
            <rFont val="Arial"/>
            <family val="0"/>
          </rPr>
          <t>such as:</t>
        </r>
        <r>
          <rPr>
            <sz val="9"/>
            <rFont val="Arial"/>
            <family val="0"/>
          </rPr>
          <t xml:space="preserve"> Canada’s List of Wildlife Species at Risk, Canada’s Committee on the Status of Endangered Wildlife in Canada - COSEWIC, or British Columbia’s Species and Ecosystems at Risk</t>
        </r>
        <r>
          <rPr>
            <sz val="9"/>
            <rFont val="Arial"/>
            <family val="0"/>
          </rPr>
          <t>.</t>
        </r>
        <r>
          <rPr>
            <sz val="9"/>
            <rFont val="Arial"/>
            <family val="0"/>
          </rPr>
          <t xml:space="preserve"> </t>
        </r>
        <r>
          <rPr>
            <sz val="9"/>
            <rFont val="Arial"/>
            <family val="0"/>
          </rPr>
          <t>The</t>
        </r>
        <r>
          <rPr>
            <sz val="9"/>
            <rFont val="Arial"/>
            <family val="0"/>
          </rPr>
          <t xml:space="preserve"> evaluation </t>
        </r>
        <r>
          <rPr>
            <sz val="9"/>
            <rFont val="Arial"/>
            <family val="0"/>
          </rPr>
          <t>pertains to</t>
        </r>
        <r>
          <rPr>
            <sz val="9"/>
            <rFont val="Arial"/>
            <family val="0"/>
          </rPr>
          <t xml:space="preserve"> potential impacts to the listed species as a result of a COA or using a POR.</t>
        </r>
        <r>
          <rPr>
            <sz val="9"/>
            <rFont val="Arial"/>
            <family val="0"/>
          </rPr>
          <t>These</t>
        </r>
        <r>
          <rPr>
            <sz val="9"/>
            <rFont val="Arial"/>
            <family val="0"/>
          </rPr>
          <t xml:space="preserve"> impacts</t>
        </r>
        <r>
          <rPr>
            <sz val="9"/>
            <rFont val="Arial"/>
            <family val="0"/>
          </rPr>
          <t>could be</t>
        </r>
        <r>
          <rPr>
            <sz val="9"/>
            <rFont val="Arial"/>
            <family val="0"/>
          </rPr>
          <t xml:space="preserve"> from cargo / fuel / debris / wreckage</t>
        </r>
        <r>
          <rPr>
            <sz val="9"/>
            <rFont val="Arial"/>
            <family val="0"/>
          </rPr>
          <t>.</t>
        </r>
        <r>
          <rPr>
            <sz val="9"/>
            <rFont val="Arial"/>
            <family val="0"/>
          </rPr>
          <t xml:space="preserve"> </t>
        </r>
        <r>
          <rPr>
            <sz val="9"/>
            <rFont val="Arial"/>
            <family val="0"/>
          </rPr>
          <t>The</t>
        </r>
        <r>
          <rPr>
            <sz val="9"/>
            <rFont val="Arial"/>
            <family val="0"/>
          </rPr>
          <t xml:space="preserve"> evaluation include</t>
        </r>
        <r>
          <rPr>
            <sz val="9"/>
            <rFont val="Arial"/>
            <family val="0"/>
          </rPr>
          <t xml:space="preserve"> secondary impacts</t>
        </r>
        <r>
          <rPr>
            <sz val="9"/>
            <rFont val="Arial"/>
            <family val="0"/>
          </rPr>
          <t xml:space="preserve"> from response operations such as spill, firefighting, and salvage efforts.  The less damaging and disruptive the POR or COA, the lower the ranking - i.e., the more ideal.</t>
        </r>
      </text>
    </comment>
    <comment ref="A14" authorId="0">
      <text>
        <r>
          <rPr>
            <b/>
            <sz val="9"/>
            <rFont val="Arial"/>
            <family val="0"/>
          </rPr>
          <t>Birds (non-listed):</t>
        </r>
        <r>
          <rPr>
            <sz val="9"/>
            <rFont val="Arial"/>
            <family val="0"/>
          </rPr>
          <t xml:space="preserve"> Pertains to the presence of non-listed bird species and their associated habitats </t>
        </r>
        <r>
          <rPr>
            <sz val="9"/>
            <rFont val="Arial"/>
            <family val="0"/>
          </rPr>
          <t>such as</t>
        </r>
        <r>
          <rPr>
            <sz val="9"/>
            <rFont val="Arial"/>
            <family val="0"/>
          </rPr>
          <t xml:space="preserve"> nesting seabird colonies, staging areas)</t>
        </r>
        <r>
          <rPr>
            <sz val="9"/>
            <rFont val="Arial"/>
            <family val="0"/>
          </rPr>
          <t>.The</t>
        </r>
        <r>
          <rPr>
            <sz val="9"/>
            <rFont val="Arial"/>
            <family val="0"/>
          </rPr>
          <t xml:space="preserve"> evaluation </t>
        </r>
        <r>
          <rPr>
            <sz val="9"/>
            <rFont val="Arial"/>
            <family val="0"/>
          </rPr>
          <t>pertains to</t>
        </r>
        <r>
          <rPr>
            <sz val="9"/>
            <rFont val="Arial"/>
            <family val="0"/>
          </rPr>
          <t xml:space="preserve"> potential impacts to these natural resources as a result of a COA or using a POR.</t>
        </r>
        <r>
          <rPr>
            <sz val="9"/>
            <rFont val="Arial"/>
            <family val="0"/>
          </rPr>
          <t>These</t>
        </r>
        <r>
          <rPr>
            <sz val="9"/>
            <rFont val="Arial"/>
            <family val="0"/>
          </rPr>
          <t xml:space="preserve"> impacts</t>
        </r>
        <r>
          <rPr>
            <sz val="9"/>
            <rFont val="Arial"/>
            <family val="0"/>
          </rPr>
          <t xml:space="preserve"> could be</t>
        </r>
        <r>
          <rPr>
            <sz val="9"/>
            <rFont val="Arial"/>
            <family val="0"/>
          </rPr>
          <t xml:space="preserve"> from cargo / fuel / debris / wreckage</t>
        </r>
        <r>
          <rPr>
            <sz val="9"/>
            <rFont val="Arial"/>
            <family val="0"/>
          </rPr>
          <t>.</t>
        </r>
        <r>
          <rPr>
            <sz val="9"/>
            <rFont val="Arial"/>
            <family val="0"/>
          </rPr>
          <t xml:space="preserve"> </t>
        </r>
        <r>
          <rPr>
            <sz val="9"/>
            <rFont val="Arial"/>
            <family val="0"/>
          </rPr>
          <t>The</t>
        </r>
        <r>
          <rPr>
            <sz val="9"/>
            <rFont val="Arial"/>
            <family val="0"/>
          </rPr>
          <t xml:space="preserve"> evaluation includes</t>
        </r>
        <r>
          <rPr>
            <sz val="9"/>
            <rFont val="Arial"/>
            <family val="0"/>
          </rPr>
          <t xml:space="preserve">secondary </t>
        </r>
        <r>
          <rPr>
            <sz val="9"/>
            <rFont val="Arial"/>
            <family val="0"/>
          </rPr>
          <t xml:space="preserve"> impacts from response operations such as spill, firefighting, and salvage efforts.  The less damaging and disruptive the POR or COA, the lower the ranking - i.e., the more ideal.
</t>
        </r>
      </text>
    </comment>
    <comment ref="A15" authorId="0">
      <text>
        <r>
          <rPr>
            <b/>
            <sz val="9"/>
            <rFont val="Arial"/>
            <family val="0"/>
          </rPr>
          <t xml:space="preserve">Mammals (non-listed): </t>
        </r>
        <r>
          <rPr>
            <sz val="9"/>
            <rFont val="Arial"/>
            <family val="0"/>
          </rPr>
          <t xml:space="preserve">Pertains to the presence of non-listed mammal species and their associated habitats </t>
        </r>
        <r>
          <rPr>
            <sz val="9"/>
            <rFont val="Arial"/>
            <family val="0"/>
          </rPr>
          <t>such as</t>
        </r>
        <r>
          <rPr>
            <sz val="9"/>
            <rFont val="Arial"/>
            <family val="0"/>
          </rPr>
          <t xml:space="preserve"> sea lions and their haulouts or rookeries</t>
        </r>
        <r>
          <rPr>
            <sz val="9"/>
            <rFont val="Arial"/>
            <family val="0"/>
          </rPr>
          <t>.The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t>
        </r>
      </text>
    </comment>
    <comment ref="A16" authorId="0">
      <text>
        <r>
          <rPr>
            <b/>
            <sz val="9"/>
            <rFont val="Arial"/>
            <family val="0"/>
          </rPr>
          <t xml:space="preserve">Fish and invertebrates (non-listed): </t>
        </r>
        <r>
          <rPr>
            <sz val="9"/>
            <rFont val="Arial"/>
            <family val="0"/>
          </rPr>
          <t xml:space="preserve">Pertains to the presence of non-listed fish species and their associated habitats </t>
        </r>
        <r>
          <rPr>
            <sz val="9"/>
            <rFont val="Arial"/>
            <family val="0"/>
          </rPr>
          <t>such as</t>
        </r>
        <r>
          <rPr>
            <sz val="9"/>
            <rFont val="Arial"/>
            <family val="0"/>
          </rPr>
          <t xml:space="preserve"> herring spawning areas, estuaries of salmon bearing streams and rivers</t>
        </r>
        <r>
          <rPr>
            <sz val="9"/>
            <rFont val="Arial"/>
            <family val="0"/>
          </rPr>
          <t>.</t>
        </r>
        <r>
          <rPr>
            <sz val="9"/>
            <rFont val="Arial"/>
            <family val="0"/>
          </rPr>
          <t xml:space="preserve"> </t>
        </r>
        <r>
          <rPr>
            <sz val="9"/>
            <rFont val="Arial"/>
            <family val="0"/>
          </rPr>
          <t>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t>
        </r>
      </text>
    </comment>
    <comment ref="A17" authorId="0">
      <text>
        <r>
          <rPr>
            <b/>
            <sz val="9"/>
            <rFont val="Arial"/>
            <family val="0"/>
          </rPr>
          <t xml:space="preserve">Marine and coastal plant species (non-listed): </t>
        </r>
        <r>
          <rPr>
            <sz val="9"/>
            <rFont val="Arial"/>
            <family val="0"/>
          </rPr>
          <t xml:space="preserve">Pertains to the presence of non-listed plant species </t>
        </r>
        <r>
          <rPr>
            <sz val="9"/>
            <rFont val="Arial"/>
            <family val="0"/>
          </rPr>
          <t>such as</t>
        </r>
        <r>
          <rPr>
            <sz val="9"/>
            <rFont val="Arial"/>
            <family val="0"/>
          </rPr>
          <t xml:space="preserve"> kelp beds, eelgrass beds</t>
        </r>
        <r>
          <rPr>
            <sz val="9"/>
            <rFont val="Arial"/>
            <family val="0"/>
          </rPr>
          <t>.The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t>
        </r>
      </text>
    </comment>
    <comment ref="A18" authorId="0">
      <text>
        <r>
          <rPr>
            <b/>
            <sz val="9"/>
            <rFont val="Arial"/>
            <family val="0"/>
          </rPr>
          <t>Other important natural resource considerations</t>
        </r>
        <r>
          <rPr>
            <sz val="9"/>
            <rFont val="Arial"/>
            <family val="0"/>
          </rPr>
          <t xml:space="preserve">: Pertains to the presence of other important natural resource features which are not captured effectively in the categories above </t>
        </r>
        <r>
          <rPr>
            <sz val="9"/>
            <rFont val="Arial"/>
            <family val="0"/>
          </rPr>
          <t>such as:</t>
        </r>
        <r>
          <rPr>
            <sz val="9"/>
            <rFont val="Arial"/>
            <family val="0"/>
          </rPr>
          <t xml:space="preserve"> estuaries, corals and sponge communities, seamounts, known areas of high biodiversity</t>
        </r>
        <r>
          <rPr>
            <sz val="9"/>
            <rFont val="Arial"/>
            <family val="0"/>
          </rPr>
          <t>. 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t>
        </r>
      </text>
    </comment>
    <comment ref="A27" authorId="0">
      <text>
        <r>
          <rPr>
            <b/>
            <sz val="9"/>
            <rFont val="Arial"/>
            <family val="0"/>
          </rPr>
          <t>Designated  Archaeological / Historical Site:</t>
        </r>
        <r>
          <rPr>
            <sz val="9"/>
            <rFont val="Arial"/>
            <family val="0"/>
          </rPr>
          <t xml:space="preserve"> Pertains to the presence of archaeological and/or historical sites </t>
        </r>
        <r>
          <rPr>
            <sz val="9"/>
            <rFont val="Arial"/>
            <family val="0"/>
          </rPr>
          <t>such as</t>
        </r>
        <r>
          <rPr>
            <sz val="9"/>
            <rFont val="Arial"/>
            <family val="0"/>
          </rPr>
          <t xml:space="preserve"> old village sites, shipwrecks</t>
        </r>
        <r>
          <rPr>
            <sz val="9"/>
            <rFont val="Arial"/>
            <family val="0"/>
          </rPr>
          <t xml:space="preserve"> that have been designated under a law or policy. </t>
        </r>
        <r>
          <rPr>
            <sz val="9"/>
            <rFont val="Arial"/>
            <family val="0"/>
          </rPr>
          <t xml:space="preserve"> </t>
        </r>
        <r>
          <rPr>
            <sz val="9"/>
            <rFont val="Arial"/>
            <family val="0"/>
          </rPr>
          <t xml:space="preserve">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 </t>
        </r>
      </text>
    </comment>
    <comment ref="A25" authorId="0">
      <text>
        <r>
          <rPr>
            <b/>
            <sz val="9"/>
            <rFont val="Arial"/>
            <family val="0"/>
          </rPr>
          <t xml:space="preserve">Culturally Important Areas (non-harvest): </t>
        </r>
        <r>
          <rPr>
            <sz val="9"/>
            <rFont val="Arial"/>
            <family val="0"/>
          </rPr>
          <t xml:space="preserve"> Pertains to the presence of culturally important areas </t>
        </r>
        <r>
          <rPr>
            <sz val="9"/>
            <rFont val="Arial"/>
            <family val="0"/>
          </rPr>
          <t>such as</t>
        </r>
        <r>
          <rPr>
            <sz val="9"/>
            <rFont val="Arial"/>
            <family val="0"/>
          </rPr>
          <t>. spiritual places, seasonal camps</t>
        </r>
        <r>
          <rPr>
            <sz val="9"/>
            <rFont val="Arial"/>
            <family val="0"/>
          </rPr>
          <t>.</t>
        </r>
        <r>
          <rPr>
            <sz val="9"/>
            <rFont val="Arial"/>
            <family val="0"/>
          </rPr>
          <t xml:space="preserve"> </t>
        </r>
        <r>
          <rPr>
            <sz val="9"/>
            <rFont val="Arial"/>
            <family val="0"/>
          </rPr>
          <t>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t>
        </r>
      </text>
    </comment>
    <comment ref="A26" authorId="0">
      <text>
        <r>
          <rPr>
            <b/>
            <sz val="9"/>
            <rFont val="Arial"/>
            <family val="0"/>
          </rPr>
          <t xml:space="preserve">Culturally Important Areas (harvest): </t>
        </r>
        <r>
          <rPr>
            <sz val="9"/>
            <rFont val="Arial"/>
            <family val="0"/>
          </rPr>
          <t xml:space="preserve"> Pertains to the presence of culturally important areas for subsistence harvesting of resources </t>
        </r>
        <r>
          <rPr>
            <sz val="9"/>
            <rFont val="Arial"/>
            <family val="0"/>
          </rPr>
          <t>such as</t>
        </r>
        <r>
          <rPr>
            <sz val="9"/>
            <rFont val="Arial"/>
            <family val="0"/>
          </rPr>
          <t>, fishing areas, clam gardens, seaweed or spawn on kelp harvesting sites</t>
        </r>
        <r>
          <rPr>
            <sz val="9"/>
            <rFont val="Arial"/>
            <family val="0"/>
          </rPr>
          <t>.The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t>
        </r>
      </text>
    </comment>
    <comment ref="A20" authorId="0">
      <text>
        <r>
          <rPr>
            <b/>
            <sz val="9"/>
            <rFont val="Arial"/>
            <family val="0"/>
          </rPr>
          <t>Sensitivity Mapping (Bunker C):</t>
        </r>
        <r>
          <rPr>
            <sz val="9"/>
            <rFont val="Arial"/>
            <family val="0"/>
          </rPr>
          <t xml:space="preserve"> This value reflects the dominant sensitivity score from the BC Shorezone Oil Sensitivity Mapping for Bunker C </t>
        </r>
        <r>
          <rPr>
            <sz val="9"/>
            <rFont val="Arial"/>
            <family val="0"/>
          </rPr>
          <t xml:space="preserve">(or any heavy oil type that includes crudes) </t>
        </r>
        <r>
          <rPr>
            <sz val="9"/>
            <rFont val="Arial"/>
            <family val="0"/>
          </rPr>
          <t xml:space="preserve">for the areas affected by a POR or COA decision. </t>
        </r>
        <r>
          <rPr>
            <sz val="9"/>
            <rFont val="Arial"/>
            <family val="0"/>
          </rPr>
          <t xml:space="preserve">
Rankings are:
- If no</t>
        </r>
        <r>
          <rPr>
            <sz val="9"/>
            <rFont val="Arial"/>
            <family val="0"/>
          </rPr>
          <t xml:space="preserve"> risk of </t>
        </r>
        <r>
          <rPr>
            <sz val="9"/>
            <rFont val="Arial"/>
            <family val="0"/>
          </rPr>
          <t>a heavy oil</t>
        </r>
        <r>
          <rPr>
            <sz val="9"/>
            <rFont val="Arial"/>
            <family val="0"/>
          </rPr>
          <t xml:space="preserve"> entering the environment give a score of 2 (no impact).</t>
        </r>
        <r>
          <rPr>
            <sz val="9"/>
            <rFont val="Arial"/>
            <family val="0"/>
          </rPr>
          <t xml:space="preserve">
- </t>
        </r>
        <r>
          <rPr>
            <sz val="9"/>
            <rFont val="Arial"/>
            <family val="0"/>
          </rPr>
          <t>If the dominant sensitivity score is very low or low enter a rank of 4 (minimal impact).</t>
        </r>
        <r>
          <rPr>
            <sz val="9"/>
            <rFont val="Arial"/>
            <family val="0"/>
          </rPr>
          <t xml:space="preserve">
- </t>
        </r>
        <r>
          <rPr>
            <sz val="9"/>
            <rFont val="Arial"/>
            <family val="0"/>
          </rPr>
          <t>If the dominant sensitivity score is moderate give a score of 8 (moderate impact).</t>
        </r>
        <r>
          <rPr>
            <sz val="9"/>
            <rFont val="Arial"/>
            <family val="0"/>
          </rPr>
          <t xml:space="preserve">
- </t>
        </r>
        <r>
          <rPr>
            <sz val="9"/>
            <rFont val="Arial"/>
            <family val="0"/>
          </rPr>
          <t>If the dominant sensitivity score is high or very high give a score of 16 (serious impact).</t>
        </r>
        <r>
          <rPr>
            <sz val="9"/>
            <rFont val="Arial"/>
            <family val="0"/>
          </rPr>
          <t xml:space="preserve">
Should</t>
        </r>
        <r>
          <rPr>
            <sz val="9"/>
            <rFont val="Arial"/>
            <family val="0"/>
          </rPr>
          <t xml:space="preserve"> the BC Shorezone Oil Sensitivity Mapping for Bunker C data</t>
        </r>
        <r>
          <rPr>
            <sz val="9"/>
            <rFont val="Arial"/>
            <family val="0"/>
          </rPr>
          <t>-</t>
        </r>
        <r>
          <rPr>
            <sz val="9"/>
            <rFont val="Arial"/>
            <family val="0"/>
          </rPr>
          <t>layer is not available</t>
        </r>
        <r>
          <rPr>
            <sz val="9"/>
            <rFont val="Arial"/>
            <family val="0"/>
          </rPr>
          <t>,</t>
        </r>
        <r>
          <rPr>
            <sz val="9"/>
            <rFont val="Arial"/>
            <family val="0"/>
          </rPr>
          <t xml:space="preserve"> then leave the </t>
        </r>
        <r>
          <rPr>
            <sz val="9"/>
            <rFont val="Tahoma"/>
            <family val="2"/>
          </rPr>
          <t>cells blank.</t>
        </r>
      </text>
    </comment>
    <comment ref="A21" authorId="0">
      <text>
        <r>
          <rPr>
            <b/>
            <sz val="9"/>
            <rFont val="Tahoma"/>
            <family val="2"/>
          </rPr>
          <t>Sensitivity Mapping (Diesel):</t>
        </r>
        <r>
          <rPr>
            <sz val="9"/>
            <rFont val="Tahoma"/>
            <family val="2"/>
          </rPr>
          <t xml:space="preserve"> This value reflects the dominant sensitivity score from the BC Shorezone Oil Sensitivity Mapping for diesel (or any other light, refined oil) for the areas affected by a POR or COA decision. 
Rankings are:
- If no risk of a a light oil entering the environment give a score of 2 (no impact).
- If the dominant sensitivity score is very low or low enter a rank of 4 (minimal impact).
- If the dominant sensitivity score is moderate give a score of 8 (moderate impact).
- If the dominant sensitivity score is high or very high give a score of 16 (serious impact).
Should the BC Shorezone Oil Sensitivity Mapping for Diesel data-layer is not available, then leave the cells blank.</t>
        </r>
      </text>
    </comment>
    <comment ref="A23" authorId="1">
      <text>
        <r>
          <rPr>
            <sz val="9"/>
            <rFont val="Arial"/>
            <family val="0"/>
          </rPr>
          <t>Enter number of ecological values (rows) considered here. Default is 8  This number is used to average the number of POR/COA considerations for the final risk-based</t>
        </r>
        <r>
          <rPr>
            <b/>
            <sz val="9"/>
            <rFont val="Arial"/>
            <family val="0"/>
          </rPr>
          <t xml:space="preserve"> </t>
        </r>
        <r>
          <rPr>
            <sz val="9"/>
            <rFont val="Arial"/>
            <family val="0"/>
          </rPr>
          <t>decision</t>
        </r>
        <r>
          <rPr>
            <b/>
            <sz val="9"/>
            <rFont val="Arial"/>
            <family val="0"/>
          </rPr>
          <t>.</t>
        </r>
        <r>
          <rPr>
            <sz val="9"/>
            <rFont val="Arial"/>
            <family val="0"/>
          </rPr>
          <t xml:space="preserve">
</t>
        </r>
      </text>
    </comment>
    <comment ref="A32" authorId="1">
      <text>
        <r>
          <rPr>
            <sz val="9"/>
            <rFont val="Arial"/>
            <family val="0"/>
          </rPr>
          <t xml:space="preserve">Enter number of cultural values (rows) considered here. Default is 3.  This number is used to average the number of POR/COA considerations for the final risk-based decision.
</t>
        </r>
      </text>
    </comment>
    <comment ref="A28" authorId="1">
      <text>
        <r>
          <rPr>
            <b/>
            <sz val="9"/>
            <rFont val="Arial"/>
            <family val="0"/>
          </rPr>
          <t xml:space="preserve">Undesignated  Archaeological / Historical Site: </t>
        </r>
        <r>
          <rPr>
            <sz val="9"/>
            <rFont val="Arial"/>
            <family val="0"/>
          </rPr>
          <t xml:space="preserve">Pertains to the presence of archaeological and/or historical sites such as old village sites, shipwrecks that have not be designated under a law or policy.  The evaluation pertains to potential impacts to these natural resources as a result of a COA or using a POR.These impacts could be from cargo / fuel / debris / wreckage. The evaluation includessecondary  impacts from response operations such as spill, firefighting, and salvage efforts.  The less damaging and disruptive the POR or COA, the lower the ranking - i.e., the more ideal.
</t>
        </r>
      </text>
    </comment>
  </commentList>
</comments>
</file>

<file path=xl/comments6.xml><?xml version="1.0" encoding="utf-8"?>
<comments xmlns="http://schemas.openxmlformats.org/spreadsheetml/2006/main">
  <authors>
    <author>Stafford Reid</author>
  </authors>
  <commentList>
    <comment ref="A10" authorId="0">
      <text>
        <r>
          <rPr>
            <b/>
            <sz val="9"/>
            <rFont val="Arial"/>
            <family val="0"/>
          </rPr>
          <t xml:space="preserve">Maritime Commerce and Shipping: </t>
        </r>
        <r>
          <rPr>
            <sz val="9"/>
            <rFont val="Arial"/>
            <family val="0"/>
          </rPr>
          <t>Pertains to evaluating the impact of a place of refuge (POR) or coarse of action (COA) on maritime related commerce and shipping such as closure of a harbour or terminal, limiting access/egress to coastal communities and resorts, re-routing or delays to vessels in-transit. The evaluation also includes interference by response operations such as spill and salvage efforts.  The less damaging and disruptive the POR or COA, the lower the ranking - i.e. the more ideal.</t>
        </r>
      </text>
    </comment>
    <comment ref="A11" authorId="0">
      <text>
        <r>
          <rPr>
            <b/>
            <sz val="9"/>
            <rFont val="Arial"/>
            <family val="0"/>
          </rPr>
          <t xml:space="preserve">Commercial Fishing and Aquaculture: </t>
        </r>
        <r>
          <rPr>
            <sz val="9"/>
            <rFont val="Arial"/>
            <family val="0"/>
          </rPr>
          <t>Pertains to evaluating the impact of a POR or COA on commercial fishing and aquaculture such as on shore-based shellfish harvesting, and floating finfish/shellfish farms. Evaluation includes potential impacts from cargo, fuel, debris, and wreckage to harvested resources as well as infrastructure (e.g., fishing/aquaculture nets). In addition to ecological / physical /economic / income impacts, the evaluation includes interference from response operations such as spill, firefighting, and salvage efforts.  The less damaging and disruptive the POR or COA, the lower the ranking - i.e. the more ideal.</t>
        </r>
      </text>
    </comment>
    <comment ref="A12" authorId="0">
      <text>
        <r>
          <rPr>
            <b/>
            <sz val="9"/>
            <rFont val="Arial"/>
            <family val="0"/>
          </rPr>
          <t>Recreational Fishing and Marine Tourism:</t>
        </r>
        <r>
          <rPr>
            <sz val="9"/>
            <rFont val="Arial"/>
            <family val="0"/>
          </rPr>
          <t xml:space="preserve"> Pertains to evaluating the impact of a POR or COA on recreational fishing (and non-First Nation local subsistence fishing) and marine tourism such as kayaking, hiking, nature sightseeing. Evaluation includes potential impacts from cargo, fuel, debris, and wreckage to harvested or otherwise utilized resources as well as infrastructure. In addition to ecological / physical/ economic / income impacts, the evaluation includes interference from response operations such as spill, firefighting, and salvage efforts.  The less damaging and disruptive the POR or COA, the lower the ranking - i.e., the more ideal.
</t>
        </r>
      </text>
    </comment>
    <comment ref="H9" authorId="0">
      <text>
        <r>
          <rPr>
            <b/>
            <sz val="9"/>
            <rFont val="Arial"/>
            <family val="0"/>
          </rPr>
          <t xml:space="preserve">Weight </t>
        </r>
        <r>
          <rPr>
            <sz val="9"/>
            <rFont val="Arial"/>
            <family val="0"/>
          </rPr>
          <t>is a relative measure of importance of each of the social economic impacts</t>
        </r>
        <r>
          <rPr>
            <b/>
            <sz val="9"/>
            <rFont val="Arial"/>
            <family val="0"/>
          </rPr>
          <t xml:space="preserve"> </t>
        </r>
        <r>
          <rPr>
            <sz val="9"/>
            <rFont val="Arial"/>
            <family val="0"/>
          </rPr>
          <t xml:space="preserve">
</t>
        </r>
      </text>
    </comment>
    <comment ref="A15" authorId="0">
      <text>
        <r>
          <rPr>
            <sz val="9"/>
            <rFont val="Arial"/>
            <family val="0"/>
          </rPr>
          <t xml:space="preserve">Enter number of social and economic categories (rows) considered here. Default is 3.  This number is used to average the number of POR/COA considerations for the final risk-based decision.
</t>
        </r>
      </text>
    </comment>
  </commentList>
</comments>
</file>

<file path=xl/sharedStrings.xml><?xml version="1.0" encoding="utf-8"?>
<sst xmlns="http://schemas.openxmlformats.org/spreadsheetml/2006/main" count="194" uniqueCount="90">
  <si>
    <t>POR A</t>
  </si>
  <si>
    <t>POR B</t>
  </si>
  <si>
    <t>General Population</t>
  </si>
  <si>
    <t>Response Personnel</t>
  </si>
  <si>
    <t>Vessel Crew</t>
  </si>
  <si>
    <t>Economic Impacts - weighted score</t>
  </si>
  <si>
    <t>Health and Safety</t>
  </si>
  <si>
    <t>Repair in Place</t>
  </si>
  <si>
    <t>Place of Refuge A</t>
  </si>
  <si>
    <t>Place of Refuge B</t>
  </si>
  <si>
    <t>Probability Score</t>
  </si>
  <si>
    <t>Weighted Consequence Score for Each COA</t>
  </si>
  <si>
    <t>Consequence Scores</t>
  </si>
  <si>
    <t>Total Risk</t>
  </si>
  <si>
    <t>WEIGHT</t>
  </si>
  <si>
    <t>Go Offshore</t>
  </si>
  <si>
    <t>Repair In Place</t>
  </si>
  <si>
    <t>POR C</t>
  </si>
  <si>
    <t>Maritime commerce and shipping</t>
  </si>
  <si>
    <t>Commercial fishing and aquaculture</t>
  </si>
  <si>
    <t>Risk by Consequence Type</t>
  </si>
  <si>
    <t>Place of Refuge C</t>
  </si>
  <si>
    <t>SECURITY</t>
  </si>
  <si>
    <t>OFF-VESSEL FIREFIGHTING</t>
  </si>
  <si>
    <t>SALVAGE (Hull Patching, Lightering)</t>
  </si>
  <si>
    <t>SPILL RESPONSE (Fuel, Cargo)</t>
  </si>
  <si>
    <t>Recreational fishing and marine tourism</t>
  </si>
  <si>
    <t>Vessel Requirements &amp; POR/COA Suitability</t>
  </si>
  <si>
    <t>TRANSIT DIFFICULTY (In Command or In Tow)</t>
  </si>
  <si>
    <t>ANCHORING (Seabed and Swing)</t>
  </si>
  <si>
    <t>PART 1 - VESSEL REQUIREMENTS</t>
  </si>
  <si>
    <t>COMMUNICATIONS</t>
  </si>
  <si>
    <t>RESCUE TOWING (Availablity,  Performance, and Timeline)</t>
  </si>
  <si>
    <t>NATURAL CONFINEMENT OF WATER POLLUTION</t>
  </si>
  <si>
    <t>Raw Consequence Score for each POR/COA</t>
  </si>
  <si>
    <t xml:space="preserve"> </t>
  </si>
  <si>
    <t>Designated Archaeological / Historical Site</t>
  </si>
  <si>
    <t>Undesignated Archaeological / Historical Site</t>
  </si>
  <si>
    <t>Weighted Score for Each POR and COA</t>
  </si>
  <si>
    <t>Social and Economic Impacts - raw score</t>
  </si>
  <si>
    <t>Other (specify)</t>
  </si>
  <si>
    <t>OTHER (Specify)</t>
  </si>
  <si>
    <t>TABLE 1</t>
  </si>
  <si>
    <t>TABLE 2</t>
  </si>
  <si>
    <t>DISTANCE TO REFUGE VS. URGENCY (Deteriorating or Escalating Situation)</t>
  </si>
  <si>
    <t>SHELTER CONDITIONS (Currents and Winds)</t>
  </si>
  <si>
    <t>GROUP TYPE</t>
  </si>
  <si>
    <t>PART 2 - POR AND COA SUITABILITY FOR REPAIR/COASTAL IMPACT MITIGATION</t>
  </si>
  <si>
    <t>POR/COA OPTIONS</t>
  </si>
  <si>
    <t>Listed Species of Conservation Concern</t>
  </si>
  <si>
    <t>Other important natural resources considerations</t>
  </si>
  <si>
    <t>Cultural Values</t>
  </si>
  <si>
    <t xml:space="preserve">Culturally Important Areas (non-harvest):  </t>
  </si>
  <si>
    <t xml:space="preserve">Culturally Important Areas (harvest):  </t>
  </si>
  <si>
    <t>Ecological and Cultural Values</t>
  </si>
  <si>
    <t xml:space="preserve">Ecological Values </t>
  </si>
  <si>
    <t>Ecological Values</t>
  </si>
  <si>
    <t>BRITISH COLUMBIA PLACES OF REFUGE RISK-BASED DECISION MODEL
Social and Economic Values</t>
  </si>
  <si>
    <t>Birds (non-listed)</t>
  </si>
  <si>
    <t>Marine/coastal mammals (non-listed)</t>
  </si>
  <si>
    <t>Fish and invertebrates (non-listed)</t>
  </si>
  <si>
    <t>Marine/coastal plants (non-listed)</t>
  </si>
  <si>
    <t xml:space="preserve">Ecological and Cultural </t>
  </si>
  <si>
    <t>Socio-Econ Impacts</t>
  </si>
  <si>
    <t>Probability Score of Situation Escalating</t>
  </si>
  <si>
    <t>Beaching</t>
  </si>
  <si>
    <t>Weighting</t>
  </si>
  <si>
    <t>TOTAL WEIGHTED SCORE</t>
  </si>
  <si>
    <t>TOTAL WEIGHTED SCORES
(Cultural Values)</t>
  </si>
  <si>
    <t xml:space="preserve">TOTAL AVERAGED WEIGHTED
SCORES (Cultural Values) </t>
  </si>
  <si>
    <t>TOTAL WEIGHTED SCORES
(Ecological Values)</t>
  </si>
  <si>
    <t xml:space="preserve">TOTAL AVERAGED WEIGHTED
SCORES (Ecological Values) </t>
  </si>
  <si>
    <r>
      <t>Weighted and Averaged Total</t>
    </r>
    <r>
      <rPr>
        <sz val="10"/>
        <rFont val="Calibri"/>
        <family val="0"/>
      </rPr>
      <t xml:space="preserve">                                           (The lower the score, the safer the situation with mitigation availablity)</t>
    </r>
  </si>
  <si>
    <t>WEIGHTED AND AVERAGED TOTAL SCORES FOR ECOLOGICAL AND CULTURAL VALUES</t>
  </si>
  <si>
    <t>WEIGHTED AND AVERAGED TOTAL</t>
  </si>
  <si>
    <t>LOGISTICS (Staging &amp; Access by Land, Water and Air)</t>
  </si>
  <si>
    <r>
      <t>LOGISTIC</t>
    </r>
    <r>
      <rPr>
        <sz val="12"/>
        <color indexed="8"/>
        <rFont val="Calibri"/>
        <family val="2"/>
      </rPr>
      <t>S</t>
    </r>
    <r>
      <rPr>
        <sz val="12"/>
        <rFont val="Calibri"/>
        <family val="0"/>
      </rPr>
      <t xml:space="preserve"> (Staging &amp; Access by Land, Water and Air)</t>
    </r>
  </si>
  <si>
    <t xml:space="preserve">POR C </t>
  </si>
  <si>
    <r>
      <t xml:space="preserve">TOTAL # GROUP TYPES CONSIDERED
</t>
    </r>
    <r>
      <rPr>
        <sz val="11"/>
        <color indexed="8"/>
        <rFont val="Calibri"/>
        <family val="2"/>
      </rPr>
      <t>(default is 3)</t>
    </r>
  </si>
  <si>
    <r>
      <t xml:space="preserve">TOTAL # ecological values considered
</t>
    </r>
    <r>
      <rPr>
        <sz val="12"/>
        <color indexed="8"/>
        <rFont val="Calibri"/>
        <family val="2"/>
      </rPr>
      <t>(default is 8)</t>
    </r>
  </si>
  <si>
    <r>
      <t xml:space="preserve">TOTAL # cultural values
</t>
    </r>
    <r>
      <rPr>
        <sz val="12"/>
        <color indexed="8"/>
        <rFont val="Calibri"/>
        <family val="2"/>
      </rPr>
      <t>(default is 3)</t>
    </r>
  </si>
  <si>
    <r>
      <t xml:space="preserve">TOTAL # Social and Economic Impact Categories
</t>
    </r>
    <r>
      <rPr>
        <sz val="12"/>
        <color indexed="8"/>
        <rFont val="Calibri"/>
        <family val="2"/>
      </rPr>
      <t>(default is 3)</t>
    </r>
  </si>
  <si>
    <t>Consequence Score for each POR and COA</t>
  </si>
  <si>
    <t>BC Shorezone Sensitivity Mapping (Bunker C/Heavy Oil)</t>
  </si>
  <si>
    <t>BC Shorezone Sensitivity Mapping (Diesel/Light Oil)</t>
  </si>
  <si>
    <t>ANCHORING/STABILIZING (Seabed and Swing/Tug Services)</t>
  </si>
  <si>
    <t>PLACE OF REFUGE &amp; COURSE OF ACTION RISK-BASED DECISION SUPPORT TOOL
ECOLOGICAL AND CULTURAL VALUES</t>
  </si>
  <si>
    <t>PLACE OF REFUGE &amp; COURSE OF ACTION RISK-BASED DECISION SUPPORT TOOL                                                                                                                            Risk Analysis and Probability Determination</t>
  </si>
  <si>
    <t>PLACE OF REFUGE &amp; COURSE OF ACTION RISK-BASED DECISION SUPPORT TOOL                                                                                         Human Health and Safety Considerations</t>
  </si>
  <si>
    <r>
      <rPr>
        <b/>
        <sz val="12"/>
        <rFont val="Calibri"/>
        <family val="0"/>
      </rPr>
      <t>PLACE OF REFUGE &amp; COURSE OF ACTION RISK-BASED DECISION SUPPORT TOOL                                                                                                  Summary</t>
    </r>
    <r>
      <rPr>
        <sz val="12"/>
        <rFont val="Times New Roman"/>
        <family val="1"/>
      </rPr>
      <t xml:space="preserve">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</si>
</sst>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0"/>
    <numFmt numFmtId="179" formatCode="0.0000"/>
  </numFmts>
  <fonts count="102">
    <font>
      <sz val="10"/>
      <name val="Arial"/>
      <family val="0"/>
    </font>
    <font>
      <sz val="12"/>
      <name val="Times New Roman"/>
      <family val="1"/>
    </font>
    <font>
      <sz val="8"/>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sz val="10"/>
      <color indexed="10"/>
      <name val="Times New Roman"/>
      <family val="1"/>
    </font>
    <font>
      <b/>
      <sz val="10"/>
      <color indexed="10"/>
      <name val="Times New Roman"/>
      <family val="1"/>
    </font>
    <font>
      <b/>
      <u val="single"/>
      <sz val="10"/>
      <color indexed="10"/>
      <name val="Times New Roman"/>
      <family val="1"/>
    </font>
    <font>
      <sz val="10"/>
      <color indexed="8"/>
      <name val="Times New Roman"/>
      <family val="1"/>
    </font>
    <font>
      <sz val="11"/>
      <name val="Times New Roman"/>
      <family val="1"/>
    </font>
    <font>
      <b/>
      <sz val="11"/>
      <name val="Times New Roman"/>
      <family val="1"/>
    </font>
    <font>
      <sz val="11"/>
      <color indexed="10"/>
      <name val="Times New Roman"/>
      <family val="1"/>
    </font>
    <font>
      <sz val="14"/>
      <name val="Times New Roman"/>
      <family val="1"/>
    </font>
    <font>
      <sz val="11"/>
      <name val="Arial"/>
      <family val="0"/>
    </font>
    <font>
      <sz val="12"/>
      <color indexed="8"/>
      <name val="Times New Roman"/>
      <family val="1"/>
    </font>
    <font>
      <sz val="12"/>
      <name val="Arial"/>
      <family val="0"/>
    </font>
    <font>
      <sz val="16"/>
      <name val="Times New Roman"/>
      <family val="1"/>
    </font>
    <font>
      <sz val="12"/>
      <color indexed="10"/>
      <name val="Times New Roman"/>
      <family val="1"/>
    </font>
    <font>
      <sz val="11"/>
      <color indexed="8"/>
      <name val="Arial"/>
      <family val="0"/>
    </font>
    <font>
      <sz val="12"/>
      <color indexed="8"/>
      <name val="Arial"/>
      <family val="0"/>
    </font>
    <font>
      <b/>
      <sz val="12"/>
      <name val="Calibri"/>
      <family val="0"/>
    </font>
    <font>
      <sz val="10"/>
      <name val="Calibri"/>
      <family val="0"/>
    </font>
    <font>
      <sz val="9"/>
      <name val="Arial"/>
      <family val="0"/>
    </font>
    <font>
      <b/>
      <sz val="9"/>
      <name val="Arial"/>
      <family val="0"/>
    </font>
    <font>
      <sz val="9"/>
      <name val="Tahoma"/>
      <family val="2"/>
    </font>
    <font>
      <b/>
      <sz val="9"/>
      <name val="Tahoma"/>
      <family val="2"/>
    </font>
    <font>
      <sz val="12"/>
      <color indexed="8"/>
      <name val="Calibri"/>
      <family val="2"/>
    </font>
    <font>
      <sz val="12"/>
      <name val="Calibri"/>
      <family val="0"/>
    </font>
    <font>
      <b/>
      <sz val="10"/>
      <name val="Arial"/>
      <family val="2"/>
    </font>
    <font>
      <sz val="11"/>
      <color indexed="8"/>
      <name val="Calibri"/>
      <family val="2"/>
    </font>
    <font>
      <sz val="14"/>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name val="Calibri"/>
      <family val="0"/>
    </font>
    <font>
      <b/>
      <sz val="12"/>
      <color indexed="10"/>
      <name val="Calibri"/>
      <family val="2"/>
    </font>
    <font>
      <sz val="12"/>
      <color indexed="53"/>
      <name val="Calibri"/>
      <family val="0"/>
    </font>
    <font>
      <b/>
      <sz val="12"/>
      <color indexed="53"/>
      <name val="Calibri"/>
      <family val="2"/>
    </font>
    <font>
      <b/>
      <sz val="12"/>
      <color indexed="21"/>
      <name val="Arial"/>
      <family val="2"/>
    </font>
    <font>
      <b/>
      <sz val="11"/>
      <name val="Calibri"/>
      <family val="2"/>
    </font>
    <font>
      <b/>
      <i/>
      <sz val="12"/>
      <color indexed="23"/>
      <name val="Calibri"/>
      <family val="2"/>
    </font>
    <font>
      <sz val="12"/>
      <color indexed="21"/>
      <name val="Calibri"/>
      <family val="2"/>
    </font>
    <font>
      <b/>
      <sz val="12"/>
      <color indexed="21"/>
      <name val="Times New Roman"/>
      <family val="1"/>
    </font>
    <font>
      <sz val="14"/>
      <color indexed="19"/>
      <name val="Calibri"/>
      <family val="0"/>
    </font>
    <font>
      <b/>
      <sz val="11"/>
      <color indexed="8"/>
      <name val="Calibri"/>
      <family val="0"/>
    </font>
    <font>
      <sz val="12"/>
      <color indexed="63"/>
      <name val="Calibri"/>
      <family val="0"/>
    </font>
    <font>
      <b/>
      <sz val="14"/>
      <name val="Calibri"/>
      <family val="2"/>
    </font>
    <font>
      <i/>
      <sz val="11"/>
      <color indexed="8"/>
      <name val="Calibri"/>
      <family val="0"/>
    </font>
    <font>
      <sz val="10"/>
      <color indexed="8"/>
      <name val="Calibri"/>
      <family val="0"/>
    </font>
    <font>
      <b/>
      <sz val="10"/>
      <color indexed="8"/>
      <name val="Arial"/>
      <family val="0"/>
    </font>
    <font>
      <b/>
      <sz val="10"/>
      <color indexed="8"/>
      <name val="Calibri"/>
      <family val="0"/>
    </font>
    <font>
      <b/>
      <sz val="14"/>
      <color indexed="8"/>
      <name val="Calibri"/>
      <family val="0"/>
    </font>
    <font>
      <sz val="14"/>
      <color indexed="8"/>
      <name val="Calibri"/>
      <family val="0"/>
    </font>
    <font>
      <sz val="10"/>
      <color indexed="8"/>
      <name val="Arial"/>
      <family val="0"/>
    </font>
    <font>
      <b/>
      <sz val="10"/>
      <color indexed="19"/>
      <name val="Calibri"/>
      <family val="0"/>
    </font>
    <font>
      <i/>
      <sz val="10"/>
      <color indexed="8"/>
      <name val="Calibri"/>
      <family val="0"/>
    </font>
    <font>
      <b/>
      <i/>
      <sz val="10"/>
      <color indexed="8"/>
      <name val="Calibri"/>
      <family val="0"/>
    </font>
    <font>
      <b/>
      <sz val="10"/>
      <color indexed="53"/>
      <name val="Calibri"/>
      <family val="0"/>
    </font>
    <font>
      <sz val="10"/>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9"/>
      <name val="Calibri"/>
      <family val="0"/>
    </font>
    <font>
      <b/>
      <sz val="12"/>
      <color theme="9" tint="-0.24997000396251678"/>
      <name val="Calibri"/>
      <family val="2"/>
    </font>
    <font>
      <b/>
      <sz val="12"/>
      <color rgb="FF00B050"/>
      <name val="Arial"/>
      <family val="2"/>
    </font>
    <font>
      <b/>
      <i/>
      <sz val="12"/>
      <color rgb="FF7F7F7F"/>
      <name val="Calibri"/>
      <family val="2"/>
    </font>
    <font>
      <sz val="12"/>
      <color rgb="FF00B050"/>
      <name val="Calibri"/>
      <family val="2"/>
    </font>
    <font>
      <b/>
      <sz val="12"/>
      <color rgb="FF00B050"/>
      <name val="Times New Roman"/>
      <family val="1"/>
    </font>
    <font>
      <sz val="14"/>
      <color theme="6" tint="-0.4999699890613556"/>
      <name val="Calibri"/>
      <family val="0"/>
    </font>
    <font>
      <sz val="12"/>
      <color theme="9" tint="-0.24997000396251678"/>
      <name val="Calibri"/>
      <family val="2"/>
    </font>
    <font>
      <sz val="12"/>
      <color rgb="FF3F3F3F"/>
      <name val="Calibri"/>
      <family val="0"/>
    </font>
    <font>
      <sz val="11"/>
      <color theme="1"/>
      <name val="Arial"/>
      <family val="0"/>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style="medium"/>
      <right style="thin"/>
      <top style="medium"/>
      <bottom style="medium"/>
    </border>
    <border>
      <left style="thin"/>
      <right style="thin"/>
      <top>
        <color indexed="63"/>
      </top>
      <bottom>
        <color indexed="63"/>
      </bottom>
    </border>
    <border>
      <left style="thin">
        <color rgb="FF7F7F7F"/>
      </left>
      <right style="thin">
        <color rgb="FF7F7F7F"/>
      </right>
      <top style="thin">
        <color rgb="FF7F7F7F"/>
      </top>
      <bottom>
        <color indexed="63"/>
      </bottom>
    </border>
    <border>
      <left style="thin"/>
      <right>
        <color indexed="63"/>
      </right>
      <top style="thin"/>
      <bottom style="thin"/>
    </border>
    <border>
      <left style="thin">
        <color rgb="FF7F7F7F"/>
      </left>
      <right style="thin">
        <color rgb="FF7F7F7F"/>
      </right>
      <top>
        <color indexed="63"/>
      </top>
      <bottom style="thin">
        <color rgb="FF7F7F7F"/>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thin"/>
      <right style="medium"/>
      <top>
        <color indexed="63"/>
      </top>
      <bottom style="medium"/>
    </border>
    <border>
      <left style="thin"/>
      <right style="thin"/>
      <top>
        <color indexed="63"/>
      </top>
      <bottom style="thin"/>
    </border>
    <border>
      <left style="medium"/>
      <right style="thin">
        <color rgb="FF7F7F7F"/>
      </right>
      <top style="medium"/>
      <bottom style="medium"/>
    </border>
    <border>
      <left style="thin">
        <color rgb="FF7F7F7F"/>
      </left>
      <right style="thin">
        <color rgb="FF7F7F7F"/>
      </right>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medium"/>
    </border>
    <border>
      <left style="thin">
        <color rgb="FF7F7F7F"/>
      </left>
      <right>
        <color indexed="63"/>
      </right>
      <top style="thin">
        <color rgb="FF7F7F7F"/>
      </top>
      <bottom style="thin">
        <color rgb="FF7F7F7F"/>
      </bottom>
    </border>
    <border>
      <left>
        <color indexed="63"/>
      </left>
      <right>
        <color indexed="63"/>
      </right>
      <top style="thin">
        <color rgb="FF7F7F7F"/>
      </top>
      <bottom style="thin">
        <color rgb="FF7F7F7F"/>
      </bottom>
    </border>
    <border>
      <left>
        <color indexed="63"/>
      </left>
      <right style="thin">
        <color rgb="FF7F7F7F"/>
      </right>
      <top style="thin">
        <color rgb="FF7F7F7F"/>
      </top>
      <bottom style="thin">
        <color rgb="FF7F7F7F"/>
      </bottom>
    </border>
    <border>
      <left style="thin">
        <color rgb="FF7F7F7F"/>
      </left>
      <right>
        <color indexed="63"/>
      </right>
      <top>
        <color indexed="63"/>
      </top>
      <bottom style="thin">
        <color rgb="FF7F7F7F"/>
      </bottom>
    </border>
    <border>
      <left>
        <color indexed="63"/>
      </left>
      <right>
        <color indexed="63"/>
      </right>
      <top>
        <color indexed="63"/>
      </top>
      <bottom style="thin">
        <color rgb="FF7F7F7F"/>
      </bottom>
    </border>
    <border>
      <left>
        <color indexed="63"/>
      </left>
      <right style="thin">
        <color rgb="FF7F7F7F"/>
      </right>
      <top>
        <color indexed="63"/>
      </top>
      <bottom style="thin">
        <color rgb="FF7F7F7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wrapText="1"/>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horizontal="right"/>
    </xf>
    <xf numFmtId="0" fontId="9" fillId="0" borderId="0" xfId="0" applyFont="1" applyAlignment="1">
      <alignment horizontal="center"/>
    </xf>
    <xf numFmtId="0" fontId="7" fillId="0" borderId="0" xfId="0" applyFont="1" applyAlignment="1">
      <alignment horizontal="center" wrapText="1"/>
    </xf>
    <xf numFmtId="0" fontId="6" fillId="0" borderId="0" xfId="0" applyFont="1" applyAlignment="1">
      <alignment horizontal="center" wrapText="1"/>
    </xf>
    <xf numFmtId="0" fontId="10" fillId="0" borderId="0" xfId="0" applyFont="1" applyAlignment="1">
      <alignment/>
    </xf>
    <xf numFmtId="0" fontId="7" fillId="0" borderId="0" xfId="0" applyFont="1" applyAlignment="1">
      <alignment horizontal="right"/>
    </xf>
    <xf numFmtId="0" fontId="6" fillId="0" borderId="0" xfId="0" applyFont="1" applyAlignment="1">
      <alignment horizontal="right"/>
    </xf>
    <xf numFmtId="0" fontId="11" fillId="0" borderId="0" xfId="0" applyFont="1" applyAlignment="1">
      <alignment wrapText="1"/>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horizontal="left" indent="1"/>
    </xf>
    <xf numFmtId="0" fontId="1" fillId="0" borderId="0" xfId="0" applyFont="1" applyAlignment="1">
      <alignment/>
    </xf>
    <xf numFmtId="0" fontId="15" fillId="0" borderId="0" xfId="0" applyFont="1" applyAlignment="1">
      <alignment/>
    </xf>
    <xf numFmtId="0" fontId="11" fillId="0" borderId="0" xfId="0" applyFont="1" applyAlignment="1">
      <alignment/>
    </xf>
    <xf numFmtId="0" fontId="5" fillId="0" borderId="0" xfId="0" applyFont="1" applyAlignment="1">
      <alignment horizontal="left" vertical="top" wrapText="1"/>
    </xf>
    <xf numFmtId="0" fontId="11" fillId="0" borderId="0" xfId="0" applyFont="1" applyAlignment="1">
      <alignment horizontal="left" vertical="top" wrapText="1"/>
    </xf>
    <xf numFmtId="0" fontId="1" fillId="0" borderId="0" xfId="0" applyFont="1" applyAlignment="1">
      <alignment horizontal="left" indent="1"/>
    </xf>
    <xf numFmtId="0" fontId="11" fillId="0" borderId="0" xfId="0" applyFont="1" applyAlignment="1">
      <alignment horizontal="left" indent="1"/>
    </xf>
    <xf numFmtId="0" fontId="5" fillId="0" borderId="0" xfId="0" applyFont="1" applyAlignment="1">
      <alignment horizontal="left"/>
    </xf>
    <xf numFmtId="0" fontId="1"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vertical="top" wrapText="1"/>
    </xf>
    <xf numFmtId="0" fontId="11" fillId="0" borderId="0" xfId="0" applyFont="1" applyBorder="1" applyAlignment="1">
      <alignment vertical="top" wrapText="1"/>
    </xf>
    <xf numFmtId="0" fontId="0" fillId="0" borderId="0" xfId="0" applyAlignment="1">
      <alignment horizontal="left" vertical="center" wrapText="1"/>
    </xf>
    <xf numFmtId="0" fontId="0" fillId="0" borderId="0" xfId="0" applyAlignment="1">
      <alignment vertical="center" wrapText="1"/>
    </xf>
    <xf numFmtId="0" fontId="1" fillId="0" borderId="0" xfId="0" applyFont="1" applyBorder="1" applyAlignment="1">
      <alignment/>
    </xf>
    <xf numFmtId="0" fontId="1" fillId="0" borderId="0" xfId="0" applyFont="1" applyBorder="1" applyAlignment="1">
      <alignment vertical="center"/>
    </xf>
    <xf numFmtId="0" fontId="14"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xf>
    <xf numFmtId="0" fontId="17" fillId="0" borderId="0" xfId="0" applyFont="1" applyAlignment="1">
      <alignment/>
    </xf>
    <xf numFmtId="0" fontId="19" fillId="0" borderId="0" xfId="0" applyFont="1" applyAlignment="1">
      <alignment horizontal="center"/>
    </xf>
    <xf numFmtId="0" fontId="16" fillId="0" borderId="0" xfId="0" applyFont="1" applyAlignment="1">
      <alignment horizontal="center"/>
    </xf>
    <xf numFmtId="0" fontId="1" fillId="0" borderId="0" xfId="0" applyFont="1" applyAlignment="1">
      <alignment horizontal="center" wrapText="1"/>
    </xf>
    <xf numFmtId="0" fontId="15" fillId="0" borderId="0" xfId="0" applyFont="1" applyBorder="1" applyAlignment="1">
      <alignment horizontal="center" vertical="center" wrapText="1"/>
    </xf>
    <xf numFmtId="0" fontId="0" fillId="0" borderId="0" xfId="0" applyFont="1" applyAlignment="1">
      <alignment/>
    </xf>
    <xf numFmtId="0" fontId="17" fillId="0" borderId="0" xfId="0" applyFont="1" applyBorder="1" applyAlignment="1">
      <alignment horizontal="center" wrapText="1"/>
    </xf>
    <xf numFmtId="0" fontId="20" fillId="0" borderId="0" xfId="0" applyFont="1" applyBorder="1" applyAlignment="1">
      <alignment horizontal="left"/>
    </xf>
    <xf numFmtId="0" fontId="21" fillId="0" borderId="0" xfId="0" applyFont="1" applyBorder="1" applyAlignment="1">
      <alignment horizontal="center"/>
    </xf>
    <xf numFmtId="0" fontId="21" fillId="0" borderId="0" xfId="0" applyFont="1" applyBorder="1" applyAlignment="1">
      <alignment horizontal="center" wrapText="1"/>
    </xf>
    <xf numFmtId="0" fontId="79" fillId="0" borderId="0" xfId="46" applyBorder="1" applyAlignment="1">
      <alignment horizontal="left"/>
    </xf>
    <xf numFmtId="0" fontId="29" fillId="0" borderId="10" xfId="0" applyFont="1" applyBorder="1" applyAlignment="1">
      <alignment horizontal="center" vertical="center"/>
    </xf>
    <xf numFmtId="0" fontId="29" fillId="0" borderId="11" xfId="0" applyFont="1" applyBorder="1" applyAlignment="1">
      <alignment horizontal="center" vertical="top" wrapText="1"/>
    </xf>
    <xf numFmtId="0" fontId="49" fillId="0" borderId="0" xfId="0" applyFont="1" applyBorder="1" applyAlignment="1">
      <alignment horizontal="center" vertical="center" wrapText="1"/>
    </xf>
    <xf numFmtId="0" fontId="23" fillId="0" borderId="0" xfId="0" applyFont="1" applyAlignment="1">
      <alignment/>
    </xf>
    <xf numFmtId="0" fontId="29"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50" fillId="0" borderId="0" xfId="0" applyFont="1" applyAlignment="1">
      <alignment horizontal="right"/>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0" fontId="29" fillId="0" borderId="10" xfId="0" applyFont="1" applyBorder="1" applyAlignment="1">
      <alignment horizontal="center" wrapText="1"/>
    </xf>
    <xf numFmtId="0" fontId="29" fillId="0" borderId="0" xfId="0" applyFont="1" applyAlignment="1">
      <alignment/>
    </xf>
    <xf numFmtId="0" fontId="77" fillId="27" borderId="1" xfId="40" applyFont="1" applyAlignment="1">
      <alignment horizontal="center" wrapText="1"/>
    </xf>
    <xf numFmtId="0" fontId="47" fillId="0" borderId="0" xfId="0" applyFont="1" applyAlignment="1">
      <alignment horizontal="right"/>
    </xf>
    <xf numFmtId="0" fontId="48" fillId="0" borderId="0" xfId="0" applyFont="1" applyAlignment="1">
      <alignment horizontal="center"/>
    </xf>
    <xf numFmtId="0" fontId="50" fillId="0" borderId="0" xfId="0" applyFont="1" applyAlignment="1">
      <alignment horizontal="center"/>
    </xf>
    <xf numFmtId="0" fontId="0" fillId="0" borderId="0" xfId="0" applyAlignment="1">
      <alignment wrapText="1"/>
    </xf>
    <xf numFmtId="0" fontId="22" fillId="0" borderId="10" xfId="0" applyFont="1" applyBorder="1" applyAlignment="1">
      <alignment horizontal="center" wrapText="1"/>
    </xf>
    <xf numFmtId="0" fontId="77" fillId="27" borderId="1" xfId="40" applyAlignment="1">
      <alignment horizontal="center"/>
    </xf>
    <xf numFmtId="0" fontId="49" fillId="0" borderId="10" xfId="0" applyFont="1" applyBorder="1" applyAlignment="1">
      <alignment horizontal="left" vertical="center" wrapText="1"/>
    </xf>
    <xf numFmtId="0" fontId="29" fillId="0" borderId="0" xfId="0" applyFont="1" applyAlignment="1">
      <alignment vertical="center"/>
    </xf>
    <xf numFmtId="0" fontId="28" fillId="0" borderId="10" xfId="0" applyFont="1" applyBorder="1" applyAlignment="1">
      <alignment horizontal="center" wrapText="1"/>
    </xf>
    <xf numFmtId="0" fontId="22" fillId="0" borderId="10" xfId="0" applyFont="1" applyBorder="1" applyAlignment="1">
      <alignment horizontal="center"/>
    </xf>
    <xf numFmtId="0" fontId="28" fillId="0" borderId="10" xfId="0" applyFont="1" applyBorder="1" applyAlignment="1">
      <alignment horizontal="center"/>
    </xf>
    <xf numFmtId="0" fontId="85" fillId="27" borderId="1" xfId="40" applyFont="1" applyAlignment="1">
      <alignment horizontal="left" wrapText="1"/>
    </xf>
    <xf numFmtId="0" fontId="85" fillId="27" borderId="1" xfId="40" applyFont="1" applyAlignment="1">
      <alignment horizontal="left"/>
    </xf>
    <xf numFmtId="0" fontId="91" fillId="0" borderId="10" xfId="0" applyFont="1" applyBorder="1" applyAlignment="1">
      <alignment horizontal="center" vertical="center" wrapText="1"/>
    </xf>
    <xf numFmtId="0" fontId="47" fillId="0" borderId="0" xfId="0" applyFont="1" applyAlignment="1">
      <alignment horizontal="center" vertical="center" wrapText="1"/>
    </xf>
    <xf numFmtId="0" fontId="22" fillId="0" borderId="0" xfId="0" applyFont="1" applyAlignment="1">
      <alignment horizontal="right" vertical="center"/>
    </xf>
    <xf numFmtId="0" fontId="22" fillId="0" borderId="0" xfId="0" applyFont="1" applyAlignment="1">
      <alignment horizontal="center" vertical="center"/>
    </xf>
    <xf numFmtId="0" fontId="85" fillId="27" borderId="1" xfId="40" applyFont="1" applyAlignment="1">
      <alignment horizontal="center" vertical="center" wrapText="1"/>
    </xf>
    <xf numFmtId="0" fontId="85" fillId="27" borderId="1" xfId="40" applyFont="1" applyAlignment="1">
      <alignment horizontal="center" vertical="center" wrapText="1"/>
    </xf>
    <xf numFmtId="0" fontId="30" fillId="0" borderId="0" xfId="0" applyFont="1" applyAlignment="1">
      <alignment/>
    </xf>
    <xf numFmtId="0" fontId="92" fillId="27" borderId="1" xfId="40" applyFont="1" applyAlignment="1">
      <alignment horizontal="center" wrapText="1"/>
    </xf>
    <xf numFmtId="0" fontId="93" fillId="0" borderId="0" xfId="0" applyFont="1" applyAlignment="1">
      <alignment horizontal="center" vertical="center"/>
    </xf>
    <xf numFmtId="0" fontId="29" fillId="0" borderId="0" xfId="0" applyFont="1" applyBorder="1" applyAlignment="1">
      <alignment horizontal="center" wrapText="1"/>
    </xf>
    <xf numFmtId="0" fontId="22" fillId="0" borderId="0" xfId="0" applyFont="1" applyBorder="1" applyAlignment="1">
      <alignment horizontal="center" wrapText="1"/>
    </xf>
    <xf numFmtId="0" fontId="47" fillId="0" borderId="10" xfId="0" applyFont="1" applyBorder="1" applyAlignment="1">
      <alignment horizontal="center" vertical="center" wrapText="1"/>
    </xf>
    <xf numFmtId="0" fontId="49" fillId="0" borderId="10" xfId="0" applyFont="1" applyFill="1" applyBorder="1" applyAlignment="1">
      <alignment horizontal="left" vertical="center" wrapText="1"/>
    </xf>
    <xf numFmtId="0" fontId="29" fillId="0" borderId="12" xfId="0" applyFont="1" applyBorder="1" applyAlignment="1">
      <alignment horizontal="center" vertical="top" wrapText="1"/>
    </xf>
    <xf numFmtId="0" fontId="79" fillId="0" borderId="13" xfId="46" applyBorder="1" applyAlignment="1">
      <alignment horizontal="left" wrapText="1"/>
    </xf>
    <xf numFmtId="0" fontId="29" fillId="0" borderId="0" xfId="0" applyFont="1" applyBorder="1" applyAlignment="1">
      <alignment horizontal="center" vertical="top" wrapText="1"/>
    </xf>
    <xf numFmtId="0" fontId="29" fillId="0" borderId="0" xfId="48" applyFont="1" applyFill="1" applyBorder="1" applyAlignment="1">
      <alignment horizontal="center" vertical="center" wrapText="1"/>
    </xf>
    <xf numFmtId="0" fontId="79" fillId="0" borderId="0" xfId="46" applyFill="1" applyBorder="1" applyAlignment="1">
      <alignment horizontal="left" wrapText="1"/>
    </xf>
    <xf numFmtId="0" fontId="79" fillId="0" borderId="0" xfId="46" applyFill="1" applyBorder="1" applyAlignment="1">
      <alignment horizontal="left"/>
    </xf>
    <xf numFmtId="0" fontId="54" fillId="0" borderId="14" xfId="0" applyFont="1" applyBorder="1" applyAlignment="1">
      <alignment horizontal="center" vertical="center" wrapText="1"/>
    </xf>
    <xf numFmtId="0" fontId="22" fillId="0" borderId="15" xfId="0" applyFont="1" applyBorder="1" applyAlignment="1">
      <alignment horizontal="center" vertical="top" wrapText="1"/>
    </xf>
    <xf numFmtId="0" fontId="94" fillId="0" borderId="16" xfId="46" applyFont="1" applyBorder="1" applyAlignment="1">
      <alignment horizontal="center" vertical="center"/>
    </xf>
    <xf numFmtId="0" fontId="93" fillId="0" borderId="0" xfId="0" applyFont="1" applyBorder="1" applyAlignment="1">
      <alignment horizontal="center" vertical="center"/>
    </xf>
    <xf numFmtId="0" fontId="22" fillId="0" borderId="13" xfId="0" applyFont="1" applyBorder="1" applyAlignment="1">
      <alignment horizontal="center" wrapText="1"/>
    </xf>
    <xf numFmtId="0" fontId="29" fillId="0" borderId="10" xfId="0" applyFont="1" applyBorder="1" applyAlignment="1">
      <alignment horizontal="center" vertical="center" wrapText="1"/>
    </xf>
    <xf numFmtId="0" fontId="77" fillId="27" borderId="17" xfId="40" applyBorder="1" applyAlignment="1">
      <alignment horizontal="center"/>
    </xf>
    <xf numFmtId="0" fontId="77" fillId="27" borderId="17" xfId="40" applyFont="1" applyBorder="1" applyAlignment="1">
      <alignment horizontal="center" wrapText="1"/>
    </xf>
    <xf numFmtId="0" fontId="29" fillId="0" borderId="13" xfId="0" applyFont="1" applyBorder="1" applyAlignment="1">
      <alignment horizontal="center" wrapText="1"/>
    </xf>
    <xf numFmtId="0" fontId="95" fillId="0" borderId="0" xfId="0" applyFont="1" applyBorder="1" applyAlignment="1">
      <alignment horizontal="center" vertical="center" wrapText="1"/>
    </xf>
    <xf numFmtId="0" fontId="47" fillId="0" borderId="18" xfId="0" applyFont="1" applyBorder="1" applyAlignment="1">
      <alignment horizontal="center" vertical="center" wrapText="1"/>
    </xf>
    <xf numFmtId="0" fontId="28" fillId="0" borderId="0" xfId="0" applyFont="1" applyBorder="1" applyAlignment="1">
      <alignment horizontal="center"/>
    </xf>
    <xf numFmtId="0" fontId="28" fillId="0" borderId="0" xfId="0" applyFont="1" applyBorder="1" applyAlignment="1">
      <alignment horizontal="center" wrapText="1"/>
    </xf>
    <xf numFmtId="0" fontId="29" fillId="0" borderId="0" xfId="0" applyFont="1" applyBorder="1" applyAlignment="1">
      <alignment horizontal="center"/>
    </xf>
    <xf numFmtId="0" fontId="22" fillId="0" borderId="0" xfId="0" applyFont="1" applyFill="1" applyBorder="1" applyAlignment="1">
      <alignment horizontal="center" vertical="center" wrapText="1"/>
    </xf>
    <xf numFmtId="0" fontId="96" fillId="0" borderId="0" xfId="0" applyFont="1" applyBorder="1" applyAlignment="1">
      <alignment horizontal="center" vertical="center"/>
    </xf>
    <xf numFmtId="0" fontId="77" fillId="27" borderId="19" xfId="40" applyFont="1" applyBorder="1" applyAlignment="1">
      <alignment horizontal="center" vertical="center" wrapText="1"/>
    </xf>
    <xf numFmtId="0" fontId="47" fillId="0" borderId="0" xfId="0" applyFont="1" applyBorder="1" applyAlignment="1">
      <alignment horizontal="center" vertical="center" wrapText="1"/>
    </xf>
    <xf numFmtId="0" fontId="97" fillId="29" borderId="20" xfId="48" applyFont="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89" fillId="0" borderId="23" xfId="46" applyFont="1" applyBorder="1" applyAlignment="1">
      <alignment horizontal="center" vertical="center" wrapText="1"/>
    </xf>
    <xf numFmtId="0" fontId="89" fillId="0" borderId="24" xfId="46" applyFont="1" applyBorder="1" applyAlignment="1">
      <alignment horizontal="center" vertical="center" wrapText="1"/>
    </xf>
    <xf numFmtId="0" fontId="91" fillId="0" borderId="11" xfId="0" applyFont="1" applyBorder="1" applyAlignment="1">
      <alignment horizontal="center" vertical="top" wrapText="1"/>
    </xf>
    <xf numFmtId="0" fontId="91"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29" fillId="30" borderId="1" xfId="54" applyFont="1" applyAlignment="1">
      <alignment horizontal="center" vertical="center" wrapText="1"/>
    </xf>
    <xf numFmtId="1" fontId="89" fillId="27" borderId="8" xfId="58" applyNumberFormat="1" applyFont="1" applyAlignment="1">
      <alignment horizontal="center" vertical="center"/>
    </xf>
    <xf numFmtId="0" fontId="29" fillId="13" borderId="1" xfId="54" applyFont="1" applyFill="1" applyAlignment="1">
      <alignment horizontal="center" vertical="center" wrapText="1"/>
    </xf>
    <xf numFmtId="0" fontId="59" fillId="0" borderId="10" xfId="0" applyFont="1" applyBorder="1" applyAlignment="1">
      <alignment horizontal="center" vertical="center" wrapText="1"/>
    </xf>
    <xf numFmtId="0" fontId="29" fillId="29" borderId="10" xfId="48" applyFont="1" applyBorder="1" applyAlignment="1">
      <alignment horizontal="center" vertical="center" wrapText="1"/>
    </xf>
    <xf numFmtId="0" fontId="29" fillId="29" borderId="10" xfId="48" applyFont="1" applyFill="1" applyBorder="1" applyAlignment="1">
      <alignment horizontal="center" vertical="center" wrapText="1"/>
    </xf>
    <xf numFmtId="0" fontId="22" fillId="29" borderId="10" xfId="48" applyFont="1" applyBorder="1" applyAlignment="1">
      <alignment horizontal="center" vertical="center" wrapText="1"/>
    </xf>
    <xf numFmtId="0" fontId="22" fillId="0" borderId="13" xfId="0" applyFont="1" applyBorder="1" applyAlignment="1">
      <alignment horizontal="center" vertical="center" wrapText="1"/>
    </xf>
    <xf numFmtId="0" fontId="49" fillId="33" borderId="10"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54" fillId="33" borderId="10" xfId="0" applyFont="1" applyFill="1" applyBorder="1" applyAlignment="1">
      <alignment horizontal="center" vertical="center" wrapText="1"/>
    </xf>
    <xf numFmtId="0" fontId="47" fillId="33" borderId="27" xfId="0" applyFont="1" applyFill="1" applyBorder="1" applyAlignment="1">
      <alignment horizontal="center" vertical="center" wrapText="1"/>
    </xf>
    <xf numFmtId="0" fontId="49" fillId="33" borderId="10" xfId="0" applyFont="1" applyFill="1" applyBorder="1" applyAlignment="1">
      <alignment wrapText="1"/>
    </xf>
    <xf numFmtId="0" fontId="77" fillId="27" borderId="28" xfId="40" applyBorder="1" applyAlignment="1">
      <alignment horizontal="center" vertical="center"/>
    </xf>
    <xf numFmtId="0" fontId="77" fillId="27" borderId="29" xfId="40" applyBorder="1" applyAlignment="1">
      <alignment horizontal="center" vertical="center"/>
    </xf>
    <xf numFmtId="0" fontId="77" fillId="27" borderId="28" xfId="40" applyFont="1" applyBorder="1" applyAlignment="1">
      <alignment horizontal="center" vertical="center" wrapText="1"/>
    </xf>
    <xf numFmtId="0" fontId="77" fillId="27" borderId="29" xfId="40" applyFont="1" applyBorder="1" applyAlignment="1">
      <alignment horizontal="center" vertical="center" wrapText="1"/>
    </xf>
    <xf numFmtId="1" fontId="77" fillId="27" borderId="28" xfId="40" applyNumberFormat="1" applyFont="1" applyBorder="1" applyAlignment="1">
      <alignment horizontal="center" vertical="center" wrapText="1"/>
    </xf>
    <xf numFmtId="1" fontId="77" fillId="27" borderId="29" xfId="40" applyNumberFormat="1" applyFont="1" applyBorder="1" applyAlignment="1">
      <alignment horizontal="center" vertical="center" wrapText="1"/>
    </xf>
    <xf numFmtId="0" fontId="28" fillId="33" borderId="10" xfId="0" applyFont="1" applyFill="1" applyBorder="1" applyAlignment="1">
      <alignment horizontal="left" wrapText="1"/>
    </xf>
    <xf numFmtId="0" fontId="28" fillId="0" borderId="10" xfId="0" applyFont="1" applyBorder="1" applyAlignment="1">
      <alignment horizontal="left" wrapText="1"/>
    </xf>
    <xf numFmtId="0" fontId="28" fillId="0" borderId="10" xfId="0" applyFont="1" applyBorder="1" applyAlignment="1">
      <alignment horizontal="left"/>
    </xf>
    <xf numFmtId="0" fontId="29" fillId="13" borderId="10" xfId="0" applyFont="1" applyFill="1" applyBorder="1" applyAlignment="1">
      <alignment horizontal="center" vertical="center" wrapText="1"/>
    </xf>
    <xf numFmtId="1" fontId="47" fillId="0" borderId="10" xfId="0" applyNumberFormat="1" applyFont="1" applyBorder="1" applyAlignment="1">
      <alignment horizontal="center" vertical="center"/>
    </xf>
    <xf numFmtId="0" fontId="22" fillId="13" borderId="10" xfId="0" applyFont="1" applyFill="1" applyBorder="1" applyAlignment="1">
      <alignment horizontal="center" vertical="center" wrapText="1"/>
    </xf>
    <xf numFmtId="0" fontId="89" fillId="13" borderId="1" xfId="40" applyFont="1" applyFill="1" applyAlignment="1">
      <alignment horizontal="center" vertical="center" wrapText="1"/>
    </xf>
    <xf numFmtId="1" fontId="85" fillId="27" borderId="1" xfId="40" applyNumberFormat="1" applyFont="1" applyAlignment="1">
      <alignment horizontal="center" vertical="center"/>
    </xf>
    <xf numFmtId="1" fontId="98" fillId="27" borderId="1" xfId="40" applyNumberFormat="1" applyFont="1" applyAlignment="1">
      <alignment horizontal="center" vertical="center"/>
    </xf>
    <xf numFmtId="1" fontId="77" fillId="27" borderId="1" xfId="40" applyNumberFormat="1" applyAlignment="1">
      <alignment horizontal="center" vertical="center"/>
    </xf>
    <xf numFmtId="1" fontId="22" fillId="0" borderId="15" xfId="0" applyNumberFormat="1" applyFont="1" applyBorder="1" applyAlignment="1">
      <alignment horizontal="center" vertical="center"/>
    </xf>
    <xf numFmtId="1" fontId="22" fillId="0" borderId="30" xfId="0" applyNumberFormat="1" applyFont="1" applyBorder="1" applyAlignment="1">
      <alignment horizontal="center" vertical="center"/>
    </xf>
    <xf numFmtId="1" fontId="22" fillId="0" borderId="31" xfId="0" applyNumberFormat="1" applyFont="1" applyBorder="1" applyAlignment="1">
      <alignment horizontal="center" vertical="center"/>
    </xf>
    <xf numFmtId="0" fontId="22" fillId="0" borderId="32" xfId="46" applyFont="1" applyBorder="1" applyAlignment="1">
      <alignment horizontal="center" vertical="center" wrapText="1"/>
    </xf>
    <xf numFmtId="0" fontId="89" fillId="0" borderId="32" xfId="46" applyFont="1" applyBorder="1" applyAlignment="1">
      <alignment horizontal="center" vertical="center" wrapText="1"/>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22" fillId="0" borderId="0" xfId="0" applyFont="1" applyAlignment="1">
      <alignment horizontal="center" vertical="center" wrapText="1"/>
    </xf>
    <xf numFmtId="0" fontId="5" fillId="0" borderId="0" xfId="0" applyFont="1" applyAlignment="1">
      <alignment horizontal="center" vertical="center" wrapText="1"/>
    </xf>
    <xf numFmtId="0" fontId="22" fillId="0" borderId="35"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97" fillId="29" borderId="41" xfId="48" applyFont="1" applyBorder="1" applyAlignment="1">
      <alignment horizontal="center" vertical="center" wrapText="1"/>
    </xf>
    <xf numFmtId="0" fontId="97" fillId="29" borderId="42" xfId="48" applyFont="1" applyBorder="1" applyAlignment="1">
      <alignment horizontal="center" vertical="center" wrapText="1"/>
    </xf>
    <xf numFmtId="0" fontId="32" fillId="0" borderId="10" xfId="0" applyFont="1" applyBorder="1" applyAlignment="1">
      <alignment horizontal="center" vertical="center"/>
    </xf>
    <xf numFmtId="0" fontId="32" fillId="0" borderId="43" xfId="0" applyFont="1" applyBorder="1" applyAlignment="1">
      <alignment horizontal="center" vertical="center"/>
    </xf>
    <xf numFmtId="0" fontId="29" fillId="13" borderId="18" xfId="0" applyFont="1" applyFill="1" applyBorder="1" applyAlignment="1">
      <alignment horizontal="center" vertical="center"/>
    </xf>
    <xf numFmtId="0" fontId="1" fillId="13" borderId="44" xfId="0" applyFont="1" applyFill="1" applyBorder="1" applyAlignment="1">
      <alignment horizontal="center" vertical="center"/>
    </xf>
    <xf numFmtId="0" fontId="1" fillId="13" borderId="45" xfId="0" applyFont="1" applyFill="1" applyBorder="1" applyAlignment="1">
      <alignment horizontal="center" vertical="center"/>
    </xf>
    <xf numFmtId="0" fontId="22" fillId="0" borderId="46" xfId="0" applyFont="1" applyBorder="1" applyAlignment="1">
      <alignment horizontal="center" vertical="center" wrapText="1"/>
    </xf>
    <xf numFmtId="0" fontId="91" fillId="0" borderId="36" xfId="0" applyFont="1" applyBorder="1" applyAlignment="1">
      <alignment horizontal="center" vertical="center" wrapText="1"/>
    </xf>
    <xf numFmtId="0" fontId="91" fillId="0" borderId="47" xfId="0" applyFont="1" applyBorder="1" applyAlignment="1">
      <alignment horizontal="center" vertical="center" wrapText="1"/>
    </xf>
    <xf numFmtId="0" fontId="22" fillId="0" borderId="14" xfId="0" applyFont="1" applyBorder="1" applyAlignment="1">
      <alignment horizontal="center" vertical="center" wrapText="1"/>
    </xf>
    <xf numFmtId="0" fontId="91" fillId="0" borderId="39" xfId="0" applyFont="1" applyBorder="1" applyAlignment="1">
      <alignment horizontal="center" vertical="center" wrapText="1"/>
    </xf>
    <xf numFmtId="0" fontId="91" fillId="0" borderId="48" xfId="0" applyFont="1" applyBorder="1" applyAlignment="1">
      <alignment horizontal="center" vertical="center" wrapText="1"/>
    </xf>
    <xf numFmtId="0" fontId="29" fillId="13" borderId="10" xfId="58" applyFont="1" applyFill="1" applyBorder="1" applyAlignment="1">
      <alignment horizontal="center" vertical="center"/>
    </xf>
    <xf numFmtId="0" fontId="99" fillId="13" borderId="10" xfId="58" applyFont="1" applyFill="1" applyBorder="1" applyAlignment="1">
      <alignment horizontal="center" vertical="center"/>
    </xf>
    <xf numFmtId="0" fontId="14" fillId="0" borderId="0" xfId="0" applyFont="1" applyAlignment="1">
      <alignment horizontal="center" vertical="center" wrapText="1"/>
    </xf>
    <xf numFmtId="0" fontId="1" fillId="0" borderId="0" xfId="0" applyFont="1" applyAlignment="1">
      <alignment horizontal="center" vertical="top" wrapText="1"/>
    </xf>
    <xf numFmtId="0" fontId="29" fillId="29" borderId="18" xfId="48" applyFont="1" applyBorder="1" applyAlignment="1">
      <alignment horizontal="center" vertical="center" wrapText="1"/>
    </xf>
    <xf numFmtId="0" fontId="29" fillId="29" borderId="44" xfId="48" applyFont="1" applyBorder="1" applyAlignment="1">
      <alignment horizontal="center" vertical="center" wrapText="1"/>
    </xf>
    <xf numFmtId="0" fontId="29" fillId="29" borderId="45" xfId="48" applyFont="1" applyBorder="1" applyAlignment="1">
      <alignment horizontal="center" vertical="center" wrapText="1"/>
    </xf>
    <xf numFmtId="0" fontId="15" fillId="0" borderId="18"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00" fillId="0" borderId="10" xfId="0" applyFont="1" applyBorder="1" applyAlignment="1">
      <alignment horizontal="center"/>
    </xf>
    <xf numFmtId="0" fontId="29" fillId="0" borderId="18"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77" fillId="27" borderId="49" xfId="40" applyFont="1" applyBorder="1" applyAlignment="1">
      <alignment horizontal="center" vertical="center" wrapText="1"/>
    </xf>
    <xf numFmtId="0" fontId="77" fillId="27" borderId="50" xfId="40" applyFont="1" applyBorder="1" applyAlignment="1">
      <alignment horizontal="center" vertical="center" wrapText="1"/>
    </xf>
    <xf numFmtId="0" fontId="77" fillId="27" borderId="51" xfId="40" applyFont="1" applyBorder="1" applyAlignment="1">
      <alignment horizontal="center" vertical="center" wrapText="1"/>
    </xf>
    <xf numFmtId="0" fontId="92" fillId="0" borderId="30" xfId="0" applyFont="1" applyBorder="1" applyAlignment="1">
      <alignment horizontal="center" vertical="center" wrapText="1"/>
    </xf>
    <xf numFmtId="0" fontId="92" fillId="0" borderId="31" xfId="0" applyFont="1" applyBorder="1" applyAlignment="1">
      <alignment horizontal="center" vertical="center" wrapText="1"/>
    </xf>
    <xf numFmtId="0" fontId="29" fillId="33"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77" fillId="27" borderId="52" xfId="40" applyFont="1" applyBorder="1" applyAlignment="1">
      <alignment horizontal="center" vertical="center" wrapText="1"/>
    </xf>
    <xf numFmtId="0" fontId="77" fillId="27" borderId="53" xfId="40" applyFont="1" applyBorder="1" applyAlignment="1">
      <alignment horizontal="center" vertical="center" wrapText="1"/>
    </xf>
    <xf numFmtId="0" fontId="77" fillId="27" borderId="54" xfId="40" applyFont="1" applyBorder="1" applyAlignment="1">
      <alignment horizontal="center" vertical="center" wrapText="1"/>
    </xf>
    <xf numFmtId="0" fontId="11" fillId="0" borderId="0" xfId="0" applyFont="1" applyAlignment="1">
      <alignment horizontal="left" vertical="top" wrapText="1" indent="1"/>
    </xf>
    <xf numFmtId="0" fontId="61"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Border="1" applyAlignment="1">
      <alignment horizontal="center" vertical="center"/>
    </xf>
    <xf numFmtId="0" fontId="29" fillId="0" borderId="0" xfId="0" applyFont="1" applyBorder="1" applyAlignment="1">
      <alignment horizontal="center" vertical="center"/>
    </xf>
    <xf numFmtId="0" fontId="18" fillId="0" borderId="0" xfId="0" applyFont="1" applyAlignment="1">
      <alignment horizontal="center" vertical="center" wrapText="1"/>
    </xf>
    <xf numFmtId="0" fontId="1"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dxf>
    <dxf>
      <font>
        <color indexed="9"/>
      </font>
    </dxf>
    <dxf>
      <font>
        <color indexed="9"/>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66675</xdr:rowOff>
    </xdr:from>
    <xdr:to>
      <xdr:col>9</xdr:col>
      <xdr:colOff>57150</xdr:colOff>
      <xdr:row>68</xdr:row>
      <xdr:rowOff>133350</xdr:rowOff>
    </xdr:to>
    <xdr:sp>
      <xdr:nvSpPr>
        <xdr:cNvPr id="1" name="TextBox 1"/>
        <xdr:cNvSpPr txBox="1">
          <a:spLocks noChangeArrowheads="1"/>
        </xdr:cNvSpPr>
      </xdr:nvSpPr>
      <xdr:spPr>
        <a:xfrm>
          <a:off x="161925" y="228600"/>
          <a:ext cx="6753225" cy="10915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PLACE OF REFUGE &amp; COURSE OF ACTION RISK-BASED DECISION SUPPORT TOOL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INTRODUCTION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Canada's obligations to a major marine vessel in distress or in need of assistance arise from the </a:t>
          </a:r>
          <a:r>
            <a:rPr lang="en-US" cap="none" sz="1100" b="0" i="1" u="none" baseline="0">
              <a:solidFill>
                <a:srgbClr val="000000"/>
              </a:solidFill>
              <a:latin typeface="Calibri"/>
              <a:ea typeface="Calibri"/>
              <a:cs typeface="Calibri"/>
            </a:rPr>
            <a:t>International Convention for the Safety of Life at Sea </a:t>
          </a:r>
          <a:r>
            <a:rPr lang="en-US" cap="none" sz="1100" b="0" i="0" u="none" baseline="0">
              <a:solidFill>
                <a:srgbClr val="000000"/>
              </a:solidFill>
              <a:latin typeface="Calibri"/>
              <a:ea typeface="Calibri"/>
              <a:cs typeface="Calibri"/>
            </a:rPr>
            <a:t>(SOLAS), </a:t>
          </a:r>
          <a:r>
            <a:rPr lang="en-US" cap="none" sz="1100" b="0" i="1" u="none" baseline="0">
              <a:solidFill>
                <a:srgbClr val="000000"/>
              </a:solidFill>
              <a:latin typeface="Calibri"/>
              <a:ea typeface="Calibri"/>
              <a:cs typeface="Calibri"/>
            </a:rPr>
            <a:t>United Nations Convention on the Law of the Sea </a:t>
          </a:r>
          <a:r>
            <a:rPr lang="en-US" cap="none" sz="1100" b="0" i="0" u="none" baseline="0">
              <a:solidFill>
                <a:srgbClr val="000000"/>
              </a:solidFill>
              <a:latin typeface="Calibri"/>
              <a:ea typeface="Calibri"/>
              <a:cs typeface="Calibri"/>
            </a:rPr>
            <a:t>(UNCLOS), </a:t>
          </a:r>
          <a:r>
            <a:rPr lang="en-US" cap="none" sz="1100" b="0" i="1" u="none" baseline="0">
              <a:solidFill>
                <a:srgbClr val="000000"/>
              </a:solidFill>
              <a:latin typeface="Calibri"/>
              <a:ea typeface="Calibri"/>
              <a:cs typeface="Calibri"/>
            </a:rPr>
            <a:t>International Convention on Maritime Search and Rescu</a:t>
          </a:r>
          <a:r>
            <a:rPr lang="en-US" cap="none" sz="1100" b="0" i="0" u="none" baseline="0">
              <a:solidFill>
                <a:srgbClr val="000000"/>
              </a:solidFill>
              <a:latin typeface="Calibri"/>
              <a:ea typeface="Calibri"/>
              <a:cs typeface="Calibri"/>
            </a:rPr>
            <a:t>e (SAR Convention)</a:t>
          </a:r>
          <a:r>
            <a:rPr lang="en-US" cap="none" sz="1100" b="0" i="1" u="none" baseline="0">
              <a:solidFill>
                <a:srgbClr val="000000"/>
              </a:solidFill>
              <a:latin typeface="Calibri"/>
              <a:ea typeface="Calibri"/>
              <a:cs typeface="Calibri"/>
            </a:rPr>
            <a:t>, International Convention on Salvage</a:t>
          </a:r>
          <a:r>
            <a:rPr lang="en-US" cap="none" sz="1100" b="0" i="0" u="none" baseline="0">
              <a:solidFill>
                <a:srgbClr val="000000"/>
              </a:solidFill>
              <a:latin typeface="Calibri"/>
              <a:ea typeface="Calibri"/>
              <a:cs typeface="Calibri"/>
            </a:rPr>
            <a:t>, and a range of International Maritime Organization (IMO) resolutions. The</a:t>
          </a:r>
          <a:r>
            <a:rPr lang="en-US" cap="none" sz="1100" b="0" i="0" u="none" baseline="0">
              <a:solidFill>
                <a:srgbClr val="000000"/>
              </a:solidFill>
              <a:latin typeface="Calibri"/>
              <a:ea typeface="Calibri"/>
              <a:cs typeface="Calibri"/>
            </a:rPr>
            <a:t> focus of this risk-based model pertaining to a</a:t>
          </a:r>
          <a:r>
            <a:rPr lang="en-US" cap="none" sz="1100" b="0" i="0" u="none" baseline="0">
              <a:solidFill>
                <a:srgbClr val="000000"/>
              </a:solidFill>
              <a:latin typeface="Calibri"/>
              <a:ea typeface="Calibri"/>
              <a:cs typeface="Calibri"/>
            </a:rPr>
            <a:t> place of refuge (POR) and/or course</a:t>
          </a:r>
          <a:r>
            <a:rPr lang="en-US" cap="none" sz="1100" b="0" i="0" u="none" baseline="0">
              <a:solidFill>
                <a:srgbClr val="000000"/>
              </a:solidFill>
              <a:latin typeface="Calibri"/>
              <a:ea typeface="Calibri"/>
              <a:cs typeface="Calibri"/>
            </a:rPr>
            <a:t> of action (</a:t>
          </a:r>
          <a:r>
            <a:rPr lang="en-US" cap="none" sz="1100" b="0" i="0" u="none" baseline="0">
              <a:solidFill>
                <a:srgbClr val="000000"/>
              </a:solidFill>
              <a:latin typeface="Calibri"/>
              <a:ea typeface="Calibri"/>
              <a:cs typeface="Calibri"/>
            </a:rPr>
            <a:t>COA) decision is on a marine vessel in need of assistance, but not one under distress whereby the safety and lives of the Master and crew are at stake.  The latter falls in the realm of a Search and Rescue (SAR) operations.  However, SAR can change into a POR/COA decision once the human dimension has been addressed.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Transport Canada is the lead agency for decisions related to a ship in need of assistance and requesting POR</a:t>
          </a:r>
          <a:r>
            <a:rPr lang="en-US" cap="none" sz="1100" b="0" i="0" u="none" baseline="0">
              <a:solidFill>
                <a:srgbClr val="000000"/>
              </a:solidFill>
              <a:latin typeface="Calibri"/>
              <a:ea typeface="Calibri"/>
              <a:cs typeface="Calibri"/>
            </a:rPr>
            <a:t> or other COA</a:t>
          </a:r>
          <a:r>
            <a:rPr lang="en-US" cap="none" sz="1100" b="0" i="0" u="none" baseline="0">
              <a:solidFill>
                <a:srgbClr val="000000"/>
              </a:solidFill>
              <a:latin typeface="Calibri"/>
              <a:ea typeface="Calibri"/>
              <a:cs typeface="Calibri"/>
            </a:rPr>
            <a:t>. Without abrogating legal authority,</a:t>
          </a:r>
          <a:r>
            <a:rPr lang="en-US" cap="none" sz="1100" b="0" i="0" u="none" baseline="0">
              <a:solidFill>
                <a:srgbClr val="000000"/>
              </a:solidFill>
              <a:latin typeface="Calibri"/>
              <a:ea typeface="Calibri"/>
              <a:cs typeface="Calibri"/>
            </a:rPr>
            <a:t> collaboration can be expanded to include other participants in the POR/COA decision process by means of the Incident Command System (ICS) and the Unified Command (UC) protocol therein.  Delivery of ICS/UC can be by a "virtual" Incident Command Post/Team </a:t>
          </a:r>
          <a:r>
            <a:rPr lang="en-US" cap="none" sz="1100" b="0" i="0" u="none" baseline="0">
              <a:solidFill>
                <a:srgbClr val="000000"/>
              </a:solidFill>
              <a:latin typeface="Calibri"/>
              <a:ea typeface="Calibri"/>
              <a:cs typeface="Calibri"/>
            </a:rPr>
            <a:t>conducted via teleconferencing, or in an established Incident Command Post within the region of impact - depending on the nature of the incident.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dealing with a marine vessel in need of assistance so as to prevent an escalating incident or stabilizing the current situation, there can be a requirement to find a POR such as cove, bay, harbour, island leeward or another COA such as repair in place, purposefully beach, or go further offshore.  A POR or COA allows one to: effect vessel system repairs or cargo stabilization; to prevent cargo/fuel losses such as by hull patching and cargo removal or lightering; to mitigate wide-spread shore impacts from spillage of cargo, fuels, debris, and/or from a wreckage itself. The latter may be achieved by capitalizing on the natural confinement of a POR or a COA such as beaching.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POR decision, inclusive of COAs, is essentially an environmental emergency whereby collaborative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efforts are taken to recognize, address, and balance social, cultural, ecological, and commercial values.  For this reason, the decision whether to provide a POR or take another COA must be made with full consideration of the interests of the Province, First Nations, coastal communities, and others whose interests could be directly affected. A POR/COA decision can have significant ramifications to the ship owner, well-being of coastal people, and ecological vitality of the sea. </a:t>
          </a:r>
          <a:r>
            <a:rPr lang="en-US" cap="none" sz="1100" b="0" i="0" u="none" baseline="0">
              <a:solidFill>
                <a:srgbClr val="000000"/>
              </a:solidFill>
              <a:latin typeface="Calibri"/>
              <a:ea typeface="Calibri"/>
              <a:cs typeface="Calibri"/>
            </a:rPr>
            <a:t>The ICS and its  UC protocol</a:t>
          </a:r>
          <a:r>
            <a:rPr lang="en-US" cap="none" sz="1100" b="0" i="0" u="none" baseline="0">
              <a:solidFill>
                <a:srgbClr val="000000"/>
              </a:solidFill>
              <a:latin typeface="Calibri"/>
              <a:ea typeface="Calibri"/>
              <a:cs typeface="Calibri"/>
            </a:rPr>
            <a:t> therein provides a governance arrangement for recommending and finalizing a POR/COA decision.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and meaningful consultations can be difficult during a time-sensitive, escalating marine vessel incident. A POR/COA decision has to be made collaboratively by people that have the scientific/technical expertise, as well as local coastal resource sensitivity,</a:t>
          </a:r>
          <a:r>
            <a:rPr lang="en-US" cap="none" sz="1100" b="0" i="0" u="none" baseline="0">
              <a:solidFill>
                <a:srgbClr val="000000"/>
              </a:solidFill>
              <a:latin typeface="Calibri"/>
              <a:ea typeface="Calibri"/>
              <a:cs typeface="Calibri"/>
            </a:rPr>
            <a:t> vulnerability and value</a:t>
          </a:r>
          <a:r>
            <a:rPr lang="en-US" cap="none" sz="1100" b="0" i="0" u="none" baseline="0">
              <a:solidFill>
                <a:srgbClr val="000000"/>
              </a:solidFill>
              <a:latin typeface="Calibri"/>
              <a:ea typeface="Calibri"/>
              <a:cs typeface="Calibri"/>
            </a:rPr>
            <a:t> knowledge. All decisions must be founded on a high degree of situational awareness </a:t>
          </a:r>
          <a:r>
            <a:rPr lang="en-US" cap="none" sz="1100" b="0" i="0" u="none" baseline="0">
              <a:solidFill>
                <a:srgbClr val="000000"/>
              </a:solidFill>
              <a:latin typeface="Calibri"/>
              <a:ea typeface="Calibri"/>
              <a:cs typeface="Calibri"/>
            </a:rPr>
            <a:t>including information about </a:t>
          </a:r>
          <a:r>
            <a:rPr lang="en-US" cap="none" sz="1100" b="0" i="0" u="none" baseline="0">
              <a:solidFill>
                <a:srgbClr val="000000"/>
              </a:solidFill>
              <a:latin typeface="Calibri"/>
              <a:ea typeface="Calibri"/>
              <a:cs typeface="Calibri"/>
            </a:rPr>
            <a:t>the vessel's seaworthiness, </a:t>
          </a:r>
          <a:r>
            <a:rPr lang="en-US" cap="none" sz="1100" b="0" i="0" u="none" baseline="0">
              <a:solidFill>
                <a:srgbClr val="000000"/>
              </a:solidFill>
              <a:latin typeface="Calibri"/>
              <a:ea typeface="Calibri"/>
              <a:cs typeface="Calibri"/>
            </a:rPr>
            <a:t>existing and forecasted weather </a:t>
          </a:r>
          <a:r>
            <a:rPr lang="en-US" cap="none" sz="1100" b="0" i="0" u="none" baseline="0">
              <a:solidFill>
                <a:srgbClr val="000000"/>
              </a:solidFill>
              <a:latin typeface="Calibri"/>
              <a:ea typeface="Calibri"/>
              <a:cs typeface="Calibri"/>
            </a:rPr>
            <a:t>conditions, effectiveness of on-board mitigation measures such as firefighting, and more.  This calls</a:t>
          </a:r>
          <a:r>
            <a:rPr lang="en-US" cap="none" sz="1100" b="0" i="0" u="none" baseline="0">
              <a:solidFill>
                <a:srgbClr val="000000"/>
              </a:solidFill>
              <a:latin typeface="Calibri"/>
              <a:ea typeface="Calibri"/>
              <a:cs typeface="Calibri"/>
            </a:rPr>
            <a:t> for a structured approach to POR/COA decision-making, as well as an allocation of responsibilities for </a:t>
          </a:r>
          <a:r>
            <a:rPr lang="en-US" cap="none" sz="1100" b="0" i="0" u="none" baseline="0">
              <a:solidFill>
                <a:srgbClr val="000000"/>
              </a:solidFill>
              <a:latin typeface="Calibri"/>
              <a:ea typeface="Calibri"/>
              <a:cs typeface="Calibri"/>
            </a:rPr>
            <a:t>compiling information to assist in </a:t>
          </a:r>
          <a:r>
            <a:rPr lang="en-US" cap="none" sz="1100" b="0" i="0" u="none" baseline="0">
              <a:solidFill>
                <a:srgbClr val="000000"/>
              </a:solidFill>
              <a:latin typeface="Calibri"/>
              <a:ea typeface="Calibri"/>
              <a:cs typeface="Calibri"/>
            </a:rPr>
            <a:t>making them.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PLACE OF REFUGE &amp; COURSE OF ACTION RISK-BASED DECISION SUPPORT TOOL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0" i="1" u="none" baseline="0">
              <a:solidFill>
                <a:srgbClr val="000000"/>
              </a:solidFill>
              <a:latin typeface="Calibri"/>
              <a:ea typeface="Calibri"/>
              <a:cs typeface="Calibri"/>
            </a:rPr>
            <a:t>Places of Refuge &amp; Course of Action Risk-based Decision Tool </a:t>
          </a:r>
          <a:r>
            <a:rPr lang="en-US" cap="none" sz="1100" b="0" i="0" u="none" baseline="0">
              <a:solidFill>
                <a:srgbClr val="000000"/>
              </a:solidFill>
              <a:latin typeface="Calibri"/>
              <a:ea typeface="Calibri"/>
              <a:cs typeface="Calibri"/>
            </a:rPr>
            <a:t>provides a comprehensive and structured approach that takes into account the practicalities of managing a vessel needing assistance and considers factors which influence vessel repair and impact prevention / mitigation options such as logistics, spill response, and salvage. These factors are then balanced against ecological, social, health, safety, and economic risks for each POR and COA being considered.  The model can also consider the ramifications and contingencies of a worst-case situation such as full loss of cargo, fuels and/or the vessel.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model fosters an equitable process whereby the ship owner, coastal community, First Nations,</a:t>
          </a:r>
          <a:r>
            <a:rPr lang="en-US" cap="none" sz="1100" b="0" i="0" u="none" baseline="0">
              <a:solidFill>
                <a:srgbClr val="000000"/>
              </a:solidFill>
              <a:latin typeface="Calibri"/>
              <a:ea typeface="Calibri"/>
              <a:cs typeface="Calibri"/>
            </a:rPr>
            <a:t> and Federal and Provincial agencies all </a:t>
          </a:r>
          <a:r>
            <a:rPr lang="en-US" cap="none" sz="1100" b="0" i="0" u="none" baseline="0">
              <a:solidFill>
                <a:srgbClr val="000000"/>
              </a:solidFill>
              <a:latin typeface="Calibri"/>
              <a:ea typeface="Calibri"/>
              <a:cs typeface="Calibri"/>
            </a:rPr>
            <a:t>have a say in identifying ecological, social, cultural, commercial and economic interests and/or values as well as assigning relative importance of them via weightings. The weights can reflect local, regional and provincial scale of values.  The model makes it transparent to the final decision-maker - such as Unified Command or Transport Canada - how, who and what values were considered and contributed to the POR/COA recommendation.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OTHER APPLICATIONS OF 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Other</a:t>
          </a:r>
          <a:r>
            <a:rPr lang="en-US" cap="none" sz="1100" b="0" i="0" u="none" baseline="0">
              <a:solidFill>
                <a:srgbClr val="000000"/>
              </a:solidFill>
              <a:latin typeface="Calibri"/>
              <a:ea typeface="Calibri"/>
              <a:cs typeface="Calibri"/>
            </a:rPr>
            <a:t> applications of the </a:t>
          </a:r>
          <a:r>
            <a:rPr lang="en-US" cap="none" sz="1100" b="0" i="1" u="none" baseline="0">
              <a:solidFill>
                <a:srgbClr val="000000"/>
              </a:solidFill>
              <a:latin typeface="Calibri"/>
              <a:ea typeface="Calibri"/>
              <a:cs typeface="Calibri"/>
            </a:rPr>
            <a:t>Places of Refuge &amp; Course of Action Risk-based Decision Support Tool </a:t>
          </a:r>
          <a:r>
            <a:rPr lang="en-US" cap="none" sz="1100" b="0" i="0" u="none" baseline="0">
              <a:solidFill>
                <a:srgbClr val="000000"/>
              </a:solidFill>
              <a:latin typeface="Calibri"/>
              <a:ea typeface="Calibri"/>
              <a:cs typeface="Calibri"/>
            </a:rPr>
            <a:t>can include: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Using for POR/COA scenario-based exercises.
</a:t>
          </a:r>
          <a:r>
            <a:rPr lang="en-US" cap="none" sz="1100" b="0" i="0" u="none" baseline="0">
              <a:solidFill>
                <a:srgbClr val="000000"/>
              </a:solidFill>
              <a:latin typeface="Calibri"/>
              <a:ea typeface="Calibri"/>
              <a:cs typeface="Calibri"/>
            </a:rPr>
            <a:t>2) Assessing and validating potential places of refuge plans based on various vessel casualty scenarios.
</a:t>
          </a:r>
          <a:r>
            <a:rPr lang="en-US" cap="none" sz="1100" b="0" i="0" u="none" baseline="0">
              <a:solidFill>
                <a:srgbClr val="000000"/>
              </a:solidFill>
              <a:latin typeface="Calibri"/>
              <a:ea typeface="Calibri"/>
              <a:cs typeface="Calibri"/>
            </a:rPr>
            <a:t>3) Supporting a POR transit plan to evaluate other PORs/COAs as contingencies during a vessel casualty incident.</a:t>
          </a:r>
        </a:p>
      </xdr:txBody>
    </xdr:sp>
    <xdr:clientData/>
  </xdr:twoCellAnchor>
  <xdr:twoCellAnchor>
    <xdr:from>
      <xdr:col>9</xdr:col>
      <xdr:colOff>161925</xdr:colOff>
      <xdr:row>2</xdr:row>
      <xdr:rowOff>85725</xdr:rowOff>
    </xdr:from>
    <xdr:to>
      <xdr:col>15</xdr:col>
      <xdr:colOff>38100</xdr:colOff>
      <xdr:row>41</xdr:row>
      <xdr:rowOff>38100</xdr:rowOff>
    </xdr:to>
    <xdr:sp>
      <xdr:nvSpPr>
        <xdr:cNvPr id="2" name="TextBox 2"/>
        <xdr:cNvSpPr txBox="1">
          <a:spLocks noChangeArrowheads="1"/>
        </xdr:cNvSpPr>
      </xdr:nvSpPr>
      <xdr:spPr>
        <a:xfrm>
          <a:off x="7019925" y="409575"/>
          <a:ext cx="4448175" cy="62674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Places of Refuge</a:t>
          </a:r>
          <a:r>
            <a:rPr lang="en-US" cap="none" sz="1100" b="1" i="0" u="none" baseline="0">
              <a:solidFill>
                <a:srgbClr val="000000"/>
              </a:solidFill>
              <a:latin typeface="Calibri"/>
              <a:ea typeface="Calibri"/>
              <a:cs typeface="Calibri"/>
            </a:rPr>
            <a:t> (POR) and Course of Action (COA) Supporting Information and Contributors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Supporting information for use in this POR &amp; COR risk-based decision model  includes, </a:t>
          </a:r>
          <a:r>
            <a:rPr lang="en-US" cap="none" sz="1100" b="0" i="0" u="none" baseline="0">
              <a:solidFill>
                <a:srgbClr val="000000"/>
              </a:solidFill>
              <a:latin typeface="Calibri"/>
              <a:ea typeface="Calibri"/>
              <a:cs typeface="Calibri"/>
            </a:rPr>
            <a:t>but is </a:t>
          </a:r>
          <a:r>
            <a:rPr lang="en-US" cap="none" sz="1100" b="0" i="0" u="none" baseline="0">
              <a:solidFill>
                <a:srgbClr val="000000"/>
              </a:solidFill>
              <a:latin typeface="Calibri"/>
              <a:ea typeface="Calibri"/>
              <a:cs typeface="Calibri"/>
            </a:rPr>
            <a:t>not limited 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Vessel registration sourced from ship databases
</a:t>
          </a:r>
          <a:r>
            <a:rPr lang="en-US" cap="none" sz="1100" b="0" i="0" u="none" baseline="0">
              <a:solidFill>
                <a:srgbClr val="000000"/>
              </a:solidFill>
              <a:latin typeface="Calibri"/>
              <a:ea typeface="Calibri"/>
              <a:cs typeface="Calibri"/>
            </a:rPr>
            <a:t>- Ship-board Emergency Response Plan to determine ship owner's, qualified individual for incident management, salvage and spill response providers, Protection &amp; Indemnity Club insurer
</a:t>
          </a:r>
          <a:r>
            <a:rPr lang="en-US" cap="none" sz="1100" b="0" i="0" u="none" baseline="0">
              <a:solidFill>
                <a:srgbClr val="000000"/>
              </a:solidFill>
              <a:latin typeface="Calibri"/>
              <a:ea typeface="Calibri"/>
              <a:cs typeface="Calibri"/>
            </a:rPr>
            <a:t>- Checklists within various POR guidelines
</a:t>
          </a:r>
          <a:r>
            <a:rPr lang="en-US" cap="none" sz="1100" b="0" i="0" u="none" baseline="0">
              <a:solidFill>
                <a:srgbClr val="000000"/>
              </a:solidFill>
              <a:latin typeface="Calibri"/>
              <a:ea typeface="Calibri"/>
              <a:cs typeface="Calibri"/>
            </a:rPr>
            <a:t>- Real-time sea and weather data for regional buoys, marine forecasts, and nearby vessels
</a:t>
          </a:r>
          <a:r>
            <a:rPr lang="en-US" cap="none" sz="1100" b="0" i="0" u="none" baseline="0">
              <a:solidFill>
                <a:srgbClr val="000000"/>
              </a:solidFill>
              <a:latin typeface="Calibri"/>
              <a:ea typeface="Calibri"/>
              <a:cs typeface="Calibri"/>
            </a:rPr>
            <a:t>- Real-time ship-to-shore communications on vessel's operational condition and structural integrity
</a:t>
          </a:r>
          <a:r>
            <a:rPr lang="en-US" cap="none" sz="1100" b="0" i="0" u="none" baseline="0">
              <a:solidFill>
                <a:srgbClr val="000000"/>
              </a:solidFill>
              <a:latin typeface="Calibri"/>
              <a:ea typeface="Calibri"/>
              <a:cs typeface="Calibri"/>
            </a:rPr>
            <a:t>- Potential places of refuge references and maps where established
</a:t>
          </a:r>
          <a:r>
            <a:rPr lang="en-US" cap="none" sz="1100" b="0" i="0" u="none" baseline="0">
              <a:solidFill>
                <a:srgbClr val="000000"/>
              </a:solidFill>
              <a:latin typeface="Calibri"/>
              <a:ea typeface="Calibri"/>
              <a:cs typeface="Calibri"/>
            </a:rPr>
            <a:t>- Coastal oil sensitivity and resource maps and databases
</a:t>
          </a:r>
          <a:r>
            <a:rPr lang="en-US" cap="none" sz="1100" b="0" i="0" u="none" baseline="0">
              <a:solidFill>
                <a:srgbClr val="000000"/>
              </a:solidFill>
              <a:latin typeface="Calibri"/>
              <a:ea typeface="Calibri"/>
              <a:cs typeface="Calibri"/>
            </a:rPr>
            <a:t>- Geographic response plans and strategies where established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Local knowledge (e.g. First Nations, natural resource agency staff, local government, tourism organizations,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fisheries community) on navigational risk, sensitive and vulnerable ecological and cultural resources, and economic activities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Knowledge and expertise from salvage company on vessel stability, hull inspection/patching, cargo/fuel lightering and other salvage operational concerns and requirements.
</a:t>
          </a:r>
          <a:r>
            <a:rPr lang="en-US" cap="none" sz="1100" b="0" i="0" u="none" baseline="0">
              <a:solidFill>
                <a:srgbClr val="000000"/>
              </a:solidFill>
              <a:latin typeface="Calibri"/>
              <a:ea typeface="Calibri"/>
              <a:cs typeface="Calibri"/>
            </a:rPr>
            <a:t>-  Air quality modelling (if emissions from burning or volatile cargo/fuels are a risk)
</a:t>
          </a:r>
          <a:r>
            <a:rPr lang="en-US" cap="none" sz="1100" b="0" i="0" u="none" baseline="0">
              <a:solidFill>
                <a:srgbClr val="000000"/>
              </a:solidFill>
              <a:latin typeface="Calibri"/>
              <a:ea typeface="Calibri"/>
              <a:cs typeface="Calibri"/>
            </a:rPr>
            <a:t>- Cargo/fuel trajectory modellling
</a:t>
          </a:r>
          <a:r>
            <a:rPr lang="en-US" cap="none" sz="1100" b="0" i="0" u="none" baseline="0">
              <a:solidFill>
                <a:srgbClr val="000000"/>
              </a:solidFill>
              <a:latin typeface="Calibri"/>
              <a:ea typeface="Calibri"/>
              <a:cs typeface="Calibri"/>
            </a:rPr>
            <a:t>- Emergency resuce and towing information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Contributing and endorsing information for a POR/COA recommendation, as derived from the model, to Unified Command or Transport Canada includes: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List of who contributed to the POR risk-based decision, their expertise and affiliation
</a:t>
          </a:r>
          <a:r>
            <a:rPr lang="en-US" cap="none" sz="1100" b="0" i="0" u="none" baseline="0">
              <a:solidFill>
                <a:srgbClr val="000000"/>
              </a:solidFill>
              <a:latin typeface="Calibri"/>
              <a:ea typeface="Calibri"/>
              <a:cs typeface="Calibri"/>
            </a:rPr>
            <a:t>-  A sign-off for Unified Command/Transport Canada with a recommended POR or COA
</a:t>
          </a:r>
          <a:r>
            <a:rPr lang="en-US" cap="none" sz="1100" b="0" i="0" u="none" baseline="0">
              <a:solidFill>
                <a:srgbClr val="000000"/>
              </a:solidFill>
              <a:latin typeface="Calibri"/>
              <a:ea typeface="Calibri"/>
              <a:cs typeface="Calibri"/>
            </a:rPr>
            <a:t>- Listing of supporting references (maps, charts, plans, </a:t>
          </a:r>
          <a:r>
            <a:rPr lang="en-US" cap="none" sz="1100" b="0" i="1" u="none" baseline="0">
              <a:solidFill>
                <a:srgbClr val="000000"/>
              </a:solidFill>
              <a:latin typeface="Calibri"/>
              <a:ea typeface="Calibri"/>
              <a:cs typeface="Calibri"/>
            </a:rPr>
            <a:t>etc</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9</xdr:col>
      <xdr:colOff>190500</xdr:colOff>
      <xdr:row>41</xdr:row>
      <xdr:rowOff>9525</xdr:rowOff>
    </xdr:from>
    <xdr:to>
      <xdr:col>15</xdr:col>
      <xdr:colOff>0</xdr:colOff>
      <xdr:row>57</xdr:row>
      <xdr:rowOff>85725</xdr:rowOff>
    </xdr:to>
    <xdr:sp>
      <xdr:nvSpPr>
        <xdr:cNvPr id="3" name="TextBox 3"/>
        <xdr:cNvSpPr txBox="1">
          <a:spLocks noChangeArrowheads="1"/>
        </xdr:cNvSpPr>
      </xdr:nvSpPr>
      <xdr:spPr>
        <a:xfrm>
          <a:off x="7048500" y="6648450"/>
          <a:ext cx="4381500" cy="26670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Origin</a:t>
          </a:r>
          <a:r>
            <a:rPr lang="en-US" cap="none" sz="1100" b="1" i="0" u="none" baseline="0">
              <a:solidFill>
                <a:srgbClr val="000000"/>
              </a:solidFill>
              <a:latin typeface="Calibri"/>
              <a:ea typeface="Calibri"/>
              <a:cs typeface="Calibri"/>
            </a:rPr>
            <a:t> and Development of Places of Refuge &amp; Course of Action  Risk-based Decision Model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model was initially developed</a:t>
          </a:r>
          <a:r>
            <a:rPr lang="en-US" cap="none" sz="1100" b="0" i="0" u="none" baseline="0">
              <a:solidFill>
                <a:srgbClr val="000000"/>
              </a:solidFill>
              <a:latin typeface="Calibri"/>
              <a:ea typeface="Calibri"/>
              <a:cs typeface="Calibri"/>
            </a:rPr>
            <a:t> by the US Coast Guard's National Response Team and incorporated into the State of Washington's Northwest Contingency Plan (Section 9410 on Places of Refuge). A similar spread-sheet model has also been adopted by the State of California's Office of Oil Spill Prevention and Response.  </a:t>
          </a:r>
          <a:r>
            <a:rPr lang="en-US" cap="none" sz="1100" b="0" i="0" u="none" baseline="0">
              <a:solidFill>
                <a:srgbClr val="000000"/>
              </a:solidFill>
              <a:latin typeface="Calibri"/>
              <a:ea typeface="Calibri"/>
              <a:cs typeface="Calibri"/>
            </a:rPr>
            <a:t>The</a:t>
          </a:r>
          <a:r>
            <a:rPr lang="en-US" cap="none" sz="1100" b="0" i="1" u="none" baseline="0">
              <a:solidFill>
                <a:srgbClr val="000000"/>
              </a:solidFill>
              <a:latin typeface="Calibri"/>
              <a:ea typeface="Calibri"/>
              <a:cs typeface="Calibri"/>
            </a:rPr>
            <a:t> Places of Refuge &amp; Course of Action Risk-Based Support Tool</a:t>
          </a:r>
          <a:r>
            <a:rPr lang="en-US" cap="none" sz="1100" b="0" i="0" u="none" baseline="0">
              <a:solidFill>
                <a:srgbClr val="000000"/>
              </a:solidFill>
              <a:latin typeface="Calibri"/>
              <a:ea typeface="Calibri"/>
              <a:cs typeface="Calibri"/>
            </a:rPr>
            <a:t> has been modified to reflect Canadian concerns, terminologies, stakeholders and plans, but the underlying approach, methodology, and modelling structure remains the same.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Chief architect for modifications: EnviroEmerg Consulting, Duncan, B.C. Canada (Stafford Reid) (EnviroEmerg.ca) with technical support from Haida Nation (Marine Spatial Planner/GIS Analyst Chris McDougall)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95250</xdr:rowOff>
    </xdr:from>
    <xdr:to>
      <xdr:col>12</xdr:col>
      <xdr:colOff>257175</xdr:colOff>
      <xdr:row>11</xdr:row>
      <xdr:rowOff>133350</xdr:rowOff>
    </xdr:to>
    <xdr:sp>
      <xdr:nvSpPr>
        <xdr:cNvPr id="1" name="TextBox 1"/>
        <xdr:cNvSpPr txBox="1">
          <a:spLocks noChangeArrowheads="1"/>
        </xdr:cNvSpPr>
      </xdr:nvSpPr>
      <xdr:spPr>
        <a:xfrm>
          <a:off x="361950" y="95250"/>
          <a:ext cx="9039225" cy="1819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INCIDENT DESCRIPTION OR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SCENARIO FOR
</a:t>
          </a:r>
          <a:r>
            <a:rPr lang="en-US" cap="none" sz="1100" b="1" i="0" u="none" baseline="0">
              <a:solidFill>
                <a:srgbClr val="000000"/>
              </a:solidFill>
              <a:latin typeface="Calibri"/>
              <a:ea typeface="Calibri"/>
              <a:cs typeface="Calibri"/>
            </a:rPr>
            <a:t> COMPLETING POR/COA RISK-BASED DECISION SUIPPORT TOOL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following can be used for describing a vessel needing assistance and requesting a place of refuge (POR) or another course of action (COA) </a:t>
          </a:r>
          <a:r>
            <a:rPr lang="en-US" cap="none" sz="1200" b="1" i="0" u="none" baseline="0">
              <a:solidFill>
                <a:srgbClr val="000000"/>
              </a:solidFill>
              <a:latin typeface="Calibri"/>
              <a:ea typeface="Calibri"/>
              <a:cs typeface="Calibri"/>
            </a:rPr>
            <a:t>OR</a:t>
          </a:r>
          <a:r>
            <a:rPr lang="en-US" cap="none" sz="1100" b="1" i="0" u="none" baseline="0">
              <a:solidFill>
                <a:srgbClr val="000000"/>
              </a:solidFill>
              <a:latin typeface="Calibri"/>
              <a:ea typeface="Calibri"/>
              <a:cs typeface="Calibri"/>
            </a:rPr>
            <a:t> used for potential places of refuge planning or for an exercise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Ship</a:t>
          </a:r>
          <a:r>
            <a:rPr lang="en-US" cap="none" sz="1100" b="1" i="0" u="none" baseline="0">
              <a:solidFill>
                <a:srgbClr val="000000"/>
              </a:solidFill>
              <a:latin typeface="Calibri"/>
              <a:ea typeface="Calibri"/>
              <a:cs typeface="Calibri"/>
            </a:rPr>
            <a:t> Master's </a:t>
          </a:r>
          <a:r>
            <a:rPr lang="en-US" cap="none" sz="1100" b="1" i="0" u="none" baseline="0">
              <a:solidFill>
                <a:srgbClr val="000000"/>
              </a:solidFill>
              <a:latin typeface="Calibri"/>
              <a:ea typeface="Calibri"/>
              <a:cs typeface="Calibri"/>
            </a:rPr>
            <a:t>Request: </a:t>
          </a:r>
          <a:r>
            <a:rPr lang="en-US" cap="none" sz="1100" b="0" i="0" u="none" baseline="0">
              <a:solidFill>
                <a:srgbClr val="000000"/>
              </a:solidFill>
              <a:latin typeface="Calibri"/>
              <a:ea typeface="Calibri"/>
              <a:cs typeface="Calibri"/>
            </a:rPr>
            <a:t>.
</a:t>
          </a:r>
        </a:p>
      </xdr:txBody>
    </xdr:sp>
    <xdr:clientData/>
  </xdr:twoCellAnchor>
  <xdr:twoCellAnchor>
    <xdr:from>
      <xdr:col>5</xdr:col>
      <xdr:colOff>523875</xdr:colOff>
      <xdr:row>12</xdr:row>
      <xdr:rowOff>47625</xdr:rowOff>
    </xdr:from>
    <xdr:to>
      <xdr:col>12</xdr:col>
      <xdr:colOff>266700</xdr:colOff>
      <xdr:row>24</xdr:row>
      <xdr:rowOff>114300</xdr:rowOff>
    </xdr:to>
    <xdr:sp>
      <xdr:nvSpPr>
        <xdr:cNvPr id="2" name="TextBox 6"/>
        <xdr:cNvSpPr txBox="1">
          <a:spLocks noChangeArrowheads="1"/>
        </xdr:cNvSpPr>
      </xdr:nvSpPr>
      <xdr:spPr>
        <a:xfrm>
          <a:off x="4333875" y="1990725"/>
          <a:ext cx="5076825" cy="2009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INCIDENT AND VESSEL STATUS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Incident Date and Time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Incident Location: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Longitude: 
</a:t>
          </a:r>
          <a:r>
            <a:rPr lang="en-US" cap="none" sz="1100" b="1" i="0" u="none" baseline="0">
              <a:solidFill>
                <a:srgbClr val="000000"/>
              </a:solidFill>
              <a:latin typeface="Calibri"/>
              <a:ea typeface="Calibri"/>
              <a:cs typeface="Calibri"/>
            </a:rPr>
            <a:t>Latitude: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Vessel and Incident Status: 
</a:t>
          </a:r>
          <a:r>
            <a:rPr lang="en-US" cap="none" sz="1100" b="1" i="0" u="none" baseline="0">
              <a:solidFill>
                <a:srgbClr val="000000"/>
              </a:solidFill>
              <a:latin typeface="Calibri"/>
              <a:ea typeface="Calibri"/>
              <a:cs typeface="Calibri"/>
            </a:rPr>
            <a:t>Number if Crew on-board:  
</a:t>
          </a:r>
          <a:r>
            <a:rPr lang="en-US" cap="none" sz="1100" b="1" i="0" u="none" baseline="0">
              <a:solidFill>
                <a:srgbClr val="000000"/>
              </a:solidFill>
              <a:latin typeface="Calibri"/>
              <a:ea typeface="Calibri"/>
              <a:cs typeface="Calibri"/>
            </a:rPr>
            <a:t>Drift Rate and Direction: </a:t>
          </a:r>
        </a:p>
      </xdr:txBody>
    </xdr:sp>
    <xdr:clientData/>
  </xdr:twoCellAnchor>
  <xdr:twoCellAnchor>
    <xdr:from>
      <xdr:col>0</xdr:col>
      <xdr:colOff>419100</xdr:colOff>
      <xdr:row>12</xdr:row>
      <xdr:rowOff>38100</xdr:rowOff>
    </xdr:from>
    <xdr:to>
      <xdr:col>5</xdr:col>
      <xdr:colOff>504825</xdr:colOff>
      <xdr:row>36</xdr:row>
      <xdr:rowOff>66675</xdr:rowOff>
    </xdr:to>
    <xdr:sp>
      <xdr:nvSpPr>
        <xdr:cNvPr id="3" name="TextBox 7"/>
        <xdr:cNvSpPr txBox="1">
          <a:spLocks noChangeArrowheads="1"/>
        </xdr:cNvSpPr>
      </xdr:nvSpPr>
      <xdr:spPr>
        <a:xfrm>
          <a:off x="419100" y="1981200"/>
          <a:ext cx="3895725" cy="3914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VESSEL INFORMATION 
</a:t>
          </a:r>
          <a:r>
            <a:rPr lang="en-US" cap="none" sz="1100" b="1" i="0" u="none" baseline="0">
              <a:solidFill>
                <a:srgbClr val="000000"/>
              </a:solidFill>
              <a:latin typeface="Calibri"/>
              <a:ea typeface="Calibri"/>
              <a:cs typeface="Calibri"/>
            </a:rPr>
            <a:t>Vessel Name: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Vessel Type and Cargo: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Vessel Size/GRT/TEU
</a:t>
          </a:r>
          <a:r>
            <a:rPr lang="en-US" cap="none" sz="1100" b="1" i="0" u="none" baseline="0">
              <a:solidFill>
                <a:srgbClr val="000000"/>
              </a:solidFill>
              <a:latin typeface="Calibri"/>
              <a:ea typeface="Calibri"/>
              <a:cs typeface="Calibri"/>
            </a:rPr>
            <a:t>Vessel</a:t>
          </a:r>
          <a:r>
            <a:rPr lang="en-US" cap="none" sz="1100" b="1" i="0" u="none" baseline="0">
              <a:solidFill>
                <a:srgbClr val="000000"/>
              </a:solidFill>
              <a:latin typeface="Calibri"/>
              <a:ea typeface="Calibri"/>
              <a:cs typeface="Calibri"/>
            </a:rPr>
            <a:t> Draft: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MMSI No:
</a:t>
          </a:r>
          <a:r>
            <a:rPr lang="en-US" cap="none" sz="1100" b="1" i="0" u="none" baseline="0">
              <a:solidFill>
                <a:srgbClr val="000000"/>
              </a:solidFill>
              <a:latin typeface="Calibri"/>
              <a:ea typeface="Calibri"/>
              <a:cs typeface="Calibri"/>
            </a:rPr>
            <a:t>IMO No: 
</a:t>
          </a:r>
          <a:r>
            <a:rPr lang="en-US" cap="none" sz="1100" b="1" i="0" u="none" baseline="0">
              <a:solidFill>
                <a:srgbClr val="000000"/>
              </a:solidFill>
              <a:latin typeface="Calibri"/>
              <a:ea typeface="Calibri"/>
              <a:cs typeface="Calibri"/>
            </a:rPr>
            <a:t>Call Sign: 
</a:t>
          </a:r>
          <a:r>
            <a:rPr lang="en-US" cap="none" sz="1100" b="1" i="0" u="none" baseline="0">
              <a:solidFill>
                <a:srgbClr val="000000"/>
              </a:solidFill>
              <a:latin typeface="Calibri"/>
              <a:ea typeface="Calibri"/>
              <a:cs typeface="Calibri"/>
            </a:rPr>
            <a:t>Flag: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Owner:
</a:t>
          </a:r>
          <a:r>
            <a:rPr lang="en-US" cap="none" sz="1100" b="1" i="0" u="none" baseline="0">
              <a:solidFill>
                <a:srgbClr val="000000"/>
              </a:solidFill>
              <a:latin typeface="Calibri"/>
              <a:ea typeface="Calibri"/>
              <a:cs typeface="Calibri"/>
            </a:rPr>
            <a:t>Operator: 
</a:t>
          </a:r>
          <a:r>
            <a:rPr lang="en-US" cap="none" sz="1100" b="1" i="0" u="none" baseline="0">
              <a:solidFill>
                <a:srgbClr val="000000"/>
              </a:solidFill>
              <a:latin typeface="Calibri"/>
              <a:ea typeface="Calibri"/>
              <a:cs typeface="Calibri"/>
            </a:rPr>
            <a:t>Largest Oil Tank:
</a:t>
          </a:r>
          <a:r>
            <a:rPr lang="en-US" cap="none" sz="1100" b="1" i="0" u="none" baseline="0">
              <a:solidFill>
                <a:srgbClr val="000000"/>
              </a:solidFill>
              <a:latin typeface="Calibri"/>
              <a:ea typeface="Calibri"/>
              <a:cs typeface="Calibri"/>
            </a:rPr>
            <a:t>Canadian Oil Spill Response Organization:
</a:t>
          </a:r>
          <a:r>
            <a:rPr lang="en-US" cap="none" sz="1100" b="1" i="0" u="none" baseline="0">
              <a:solidFill>
                <a:srgbClr val="000000"/>
              </a:solidFill>
              <a:latin typeface="Calibri"/>
              <a:ea typeface="Calibri"/>
              <a:cs typeface="Calibri"/>
            </a:rPr>
            <a:t>Protection &amp; Indemnity Club Insurer: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Qualified Individual for Incident Management: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Salvage Provider: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NOTE: A US regulatory requirement if vessel enters US waters for commerce purposes.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419100</xdr:colOff>
      <xdr:row>36</xdr:row>
      <xdr:rowOff>85725</xdr:rowOff>
    </xdr:from>
    <xdr:to>
      <xdr:col>12</xdr:col>
      <xdr:colOff>228600</xdr:colOff>
      <xdr:row>49</xdr:row>
      <xdr:rowOff>123825</xdr:rowOff>
    </xdr:to>
    <xdr:sp>
      <xdr:nvSpPr>
        <xdr:cNvPr id="4" name="TextBox 3"/>
        <xdr:cNvSpPr txBox="1">
          <a:spLocks noChangeArrowheads="1"/>
        </xdr:cNvSpPr>
      </xdr:nvSpPr>
      <xdr:spPr>
        <a:xfrm>
          <a:off x="419100" y="5915025"/>
          <a:ext cx="8953500" cy="2143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SEA AND WEATHER</a:t>
          </a:r>
          <a:r>
            <a:rPr lang="en-US" cap="none" sz="1100" b="1" i="0" u="none" baseline="0">
              <a:solidFill>
                <a:srgbClr val="000000"/>
              </a:solidFill>
              <a:latin typeface="Calibri"/>
              <a:ea typeface="Calibri"/>
              <a:cs typeface="Calibri"/>
            </a:rPr>
            <a:t> CONDITIONS (Existing and Forecasted)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Sea Conditons: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Wind</a:t>
          </a:r>
          <a:r>
            <a:rPr lang="en-US" cap="none" sz="1100" b="1" i="0" u="none" baseline="0">
              <a:solidFill>
                <a:srgbClr val="000000"/>
              </a:solidFill>
              <a:latin typeface="Calibri"/>
              <a:ea typeface="Calibri"/>
              <a:cs typeface="Calibri"/>
            </a:rPr>
            <a:t> Speed and Direction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Water Temperature: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Air Temperature: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Nearest Weather/Sea Buoy: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Synopsis: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INSERT MAPS AND CHARTS BELOW</a:t>
          </a:r>
        </a:p>
      </xdr:txBody>
    </xdr:sp>
    <xdr:clientData/>
  </xdr:twoCellAnchor>
  <xdr:twoCellAnchor>
    <xdr:from>
      <xdr:col>2</xdr:col>
      <xdr:colOff>685800</xdr:colOff>
      <xdr:row>86</xdr:row>
      <xdr:rowOff>38100</xdr:rowOff>
    </xdr:from>
    <xdr:to>
      <xdr:col>4</xdr:col>
      <xdr:colOff>333375</xdr:colOff>
      <xdr:row>88</xdr:row>
      <xdr:rowOff>66675</xdr:rowOff>
    </xdr:to>
    <xdr:sp>
      <xdr:nvSpPr>
        <xdr:cNvPr id="5" name="TextBox 4"/>
        <xdr:cNvSpPr txBox="1">
          <a:spLocks noChangeArrowheads="1"/>
        </xdr:cNvSpPr>
      </xdr:nvSpPr>
      <xdr:spPr>
        <a:xfrm>
          <a:off x="2209800" y="13963650"/>
          <a:ext cx="1171575" cy="352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POR</a:t>
          </a:r>
          <a:r>
            <a:rPr lang="en-US" cap="none" sz="1100" b="1" i="0" u="none" baseline="0">
              <a:solidFill>
                <a:srgbClr val="000000"/>
              </a:solidFill>
              <a:latin typeface="Calibri"/>
              <a:ea typeface="Calibri"/>
              <a:cs typeface="Calibri"/>
            </a:rPr>
            <a:t> A Egregia Bay</a:t>
          </a:r>
        </a:p>
      </xdr:txBody>
    </xdr:sp>
    <xdr:clientData/>
  </xdr:twoCellAnchor>
  <xdr:twoCellAnchor>
    <xdr:from>
      <xdr:col>6</xdr:col>
      <xdr:colOff>333375</xdr:colOff>
      <xdr:row>90</xdr:row>
      <xdr:rowOff>9525</xdr:rowOff>
    </xdr:from>
    <xdr:to>
      <xdr:col>7</xdr:col>
      <xdr:colOff>742950</xdr:colOff>
      <xdr:row>92</xdr:row>
      <xdr:rowOff>0</xdr:rowOff>
    </xdr:to>
    <xdr:sp>
      <xdr:nvSpPr>
        <xdr:cNvPr id="6" name="TextBox 11"/>
        <xdr:cNvSpPr txBox="1">
          <a:spLocks noChangeArrowheads="1"/>
        </xdr:cNvSpPr>
      </xdr:nvSpPr>
      <xdr:spPr>
        <a:xfrm>
          <a:off x="4905375" y="14582775"/>
          <a:ext cx="117157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POR</a:t>
          </a:r>
          <a:r>
            <a:rPr lang="en-US" cap="none" sz="1100" b="1" i="0" u="none" baseline="0">
              <a:solidFill>
                <a:srgbClr val="000000"/>
              </a:solidFill>
              <a:latin typeface="Calibri"/>
              <a:ea typeface="Calibri"/>
              <a:cs typeface="Calibri"/>
            </a:rPr>
            <a:t> B Virago Bay</a:t>
          </a:r>
        </a:p>
      </xdr:txBody>
    </xdr:sp>
    <xdr:clientData/>
  </xdr:twoCellAnchor>
  <xdr:twoCellAnchor>
    <xdr:from>
      <xdr:col>10</xdr:col>
      <xdr:colOff>209550</xdr:colOff>
      <xdr:row>93</xdr:row>
      <xdr:rowOff>95250</xdr:rowOff>
    </xdr:from>
    <xdr:to>
      <xdr:col>12</xdr:col>
      <xdr:colOff>57150</xdr:colOff>
      <xdr:row>95</xdr:row>
      <xdr:rowOff>114300</xdr:rowOff>
    </xdr:to>
    <xdr:sp>
      <xdr:nvSpPr>
        <xdr:cNvPr id="7" name="TextBox 12"/>
        <xdr:cNvSpPr txBox="1">
          <a:spLocks noChangeArrowheads="1"/>
        </xdr:cNvSpPr>
      </xdr:nvSpPr>
      <xdr:spPr>
        <a:xfrm>
          <a:off x="7829550" y="15154275"/>
          <a:ext cx="1371600" cy="342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POR</a:t>
          </a:r>
          <a:r>
            <a:rPr lang="en-US" cap="none" sz="1100" b="1" i="0" u="none" baseline="0">
              <a:solidFill>
                <a:srgbClr val="000000"/>
              </a:solidFill>
              <a:latin typeface="Calibri"/>
              <a:ea typeface="Calibri"/>
              <a:cs typeface="Calibri"/>
            </a:rPr>
            <a:t> C McIntyre Bay</a:t>
          </a:r>
        </a:p>
      </xdr:txBody>
    </xdr:sp>
    <xdr:clientData/>
  </xdr:twoCellAnchor>
  <xdr:twoCellAnchor>
    <xdr:from>
      <xdr:col>5</xdr:col>
      <xdr:colOff>533400</xdr:colOff>
      <xdr:row>26</xdr:row>
      <xdr:rowOff>28575</xdr:rowOff>
    </xdr:from>
    <xdr:to>
      <xdr:col>12</xdr:col>
      <xdr:colOff>238125</xdr:colOff>
      <xdr:row>35</xdr:row>
      <xdr:rowOff>47625</xdr:rowOff>
    </xdr:to>
    <xdr:sp>
      <xdr:nvSpPr>
        <xdr:cNvPr id="8" name="TextBox 5"/>
        <xdr:cNvSpPr txBox="1">
          <a:spLocks noChangeArrowheads="1"/>
        </xdr:cNvSpPr>
      </xdr:nvSpPr>
      <xdr:spPr>
        <a:xfrm>
          <a:off x="4343400" y="4238625"/>
          <a:ext cx="5038725"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PREVENTION</a:t>
          </a:r>
          <a:r>
            <a:rPr lang="en-US" cap="none" sz="1100" b="1" i="0" u="none" baseline="0">
              <a:solidFill>
                <a:srgbClr val="000000"/>
              </a:solidFill>
              <a:latin typeface="Calibri"/>
              <a:ea typeface="Calibri"/>
              <a:cs typeface="Calibri"/>
            </a:rPr>
            <a:t> AND MITIGATION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Emergency Rescue Tug: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Salvage: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Oil Spill Response: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Marine Fire-fighting: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Regional/Provincial Emergency Services: 
</a:t>
          </a:r>
          <a:r>
            <a:rPr lang="en-US" cap="none" sz="1100" b="1" i="0" u="none" baseline="0">
              <a:solidFill>
                <a:srgbClr val="000000"/>
              </a:solidFill>
              <a:latin typeface="Calibri"/>
              <a:ea typeface="Calibri"/>
              <a:cs typeface="Calibri"/>
            </a:rPr>
            <a:t>Closest Town: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85725</xdr:rowOff>
    </xdr:from>
    <xdr:to>
      <xdr:col>4</xdr:col>
      <xdr:colOff>190500</xdr:colOff>
      <xdr:row>8</xdr:row>
      <xdr:rowOff>76200</xdr:rowOff>
    </xdr:to>
    <xdr:sp>
      <xdr:nvSpPr>
        <xdr:cNvPr id="1" name="TextBox 1"/>
        <xdr:cNvSpPr txBox="1">
          <a:spLocks noChangeArrowheads="1"/>
        </xdr:cNvSpPr>
      </xdr:nvSpPr>
      <xdr:spPr>
        <a:xfrm>
          <a:off x="95250" y="523875"/>
          <a:ext cx="5991225" cy="22669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To evaluate the likelihood of achieving the requirements for: Part 1 - a vessel needing assistance;</a:t>
          </a:r>
          <a:r>
            <a:rPr lang="en-US" cap="none" sz="1000" b="0" i="0" u="none" baseline="0">
              <a:solidFill>
                <a:srgbClr val="000000"/>
              </a:solidFill>
              <a:latin typeface="Calibri"/>
              <a:ea typeface="Calibri"/>
              <a:cs typeface="Calibri"/>
            </a:rPr>
            <a:t> and</a:t>
          </a:r>
          <a:r>
            <a:rPr lang="en-US" cap="none" sz="1000" b="0" i="0" u="none" baseline="0">
              <a:solidFill>
                <a:srgbClr val="000000"/>
              </a:solidFill>
              <a:latin typeface="Calibri"/>
              <a:ea typeface="Calibri"/>
              <a:cs typeface="Calibri"/>
            </a:rPr>
            <a:t> Part 2 - the requirements to mitigate the consequences of a casualty (e.g., spill, cargo loss, wreckage); for each </a:t>
          </a:r>
          <a:r>
            <a:rPr lang="en-US" cap="none" sz="1000" b="0" i="0" u="none" baseline="0">
              <a:solidFill>
                <a:srgbClr val="000000"/>
              </a:solidFill>
              <a:latin typeface="Calibri"/>
              <a:ea typeface="Calibri"/>
              <a:cs typeface="Calibri"/>
            </a:rPr>
            <a:t>Place of Refuge (POR) and Course of Action (COA) rank the listed factors as either: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1 = </a:t>
          </a:r>
          <a:r>
            <a:rPr lang="en-US" cap="none" sz="1000" b="1" i="0" u="none" baseline="0">
              <a:solidFill>
                <a:srgbClr val="000000"/>
              </a:solidFill>
              <a:latin typeface="Calibri"/>
              <a:ea typeface="Calibri"/>
              <a:cs typeface="Calibri"/>
            </a:rPr>
            <a:t>Ideal</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 </a:t>
          </a:r>
          <a:r>
            <a:rPr lang="en-US" cap="none" sz="1000" b="1" i="0" u="none" baseline="0">
              <a:solidFill>
                <a:srgbClr val="000000"/>
              </a:solidFill>
              <a:latin typeface="Calibri"/>
              <a:ea typeface="Calibri"/>
              <a:cs typeface="Calibri"/>
            </a:rPr>
            <a:t>Moderate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 </a:t>
          </a:r>
          <a:r>
            <a:rPr lang="en-US" cap="none" sz="1000" b="1" i="0" u="none" baseline="0">
              <a:solidFill>
                <a:srgbClr val="000000"/>
              </a:solidFill>
              <a:latin typeface="Calibri"/>
              <a:ea typeface="Calibri"/>
              <a:cs typeface="Calibri"/>
            </a:rPr>
            <a:t>Poor, or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 </a:t>
          </a:r>
          <a:r>
            <a:rPr lang="en-US" cap="none" sz="1000" b="1" i="0" u="none" baseline="0">
              <a:solidFill>
                <a:srgbClr val="000000"/>
              </a:solidFill>
              <a:latin typeface="Calibri"/>
              <a:ea typeface="Calibri"/>
              <a:cs typeface="Calibri"/>
            </a:rPr>
            <a:t>Unsuitable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RANK ARE BASED ON: SITUATIONAL AWARENESS; EXISTING AND FORECASTED SEA/VESSEL CONDITIONS; EXPERT OPINION/LOCAL KNOWLEDGE; KNOWN ATTRIBUTES OF A PLACE OF REFUGE, AND EMERGENCY SUPPORT SERVICES AVAILABILITY/CAPABILITY</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Calibri"/>
              <a:ea typeface="Calibri"/>
              <a:cs typeface="Calibri"/>
            </a:rPr>
            <a:t>RANK CHOICE IS PREDICATED ON WHAT IS REQUIRED TO PROTECT/MANAGE THE VESSEL AND TO MITIGATE  IMPACTS. </a:t>
          </a:r>
        </a:p>
      </xdr:txBody>
    </xdr:sp>
    <xdr:clientData/>
  </xdr:twoCellAnchor>
  <xdr:twoCellAnchor>
    <xdr:from>
      <xdr:col>0</xdr:col>
      <xdr:colOff>57150</xdr:colOff>
      <xdr:row>61</xdr:row>
      <xdr:rowOff>123825</xdr:rowOff>
    </xdr:from>
    <xdr:to>
      <xdr:col>6</xdr:col>
      <xdr:colOff>352425</xdr:colOff>
      <xdr:row>71</xdr:row>
      <xdr:rowOff>190500</xdr:rowOff>
    </xdr:to>
    <xdr:grpSp>
      <xdr:nvGrpSpPr>
        <xdr:cNvPr id="2" name="Group 4"/>
        <xdr:cNvGrpSpPr>
          <a:grpSpLocks/>
        </xdr:cNvGrpSpPr>
      </xdr:nvGrpSpPr>
      <xdr:grpSpPr>
        <a:xfrm>
          <a:off x="57150" y="13830300"/>
          <a:ext cx="7477125" cy="2438400"/>
          <a:chOff x="132080" y="7490460"/>
          <a:chExt cx="8557743" cy="2355809"/>
        </a:xfrm>
        <a:solidFill>
          <a:srgbClr val="FFFFFF"/>
        </a:solidFill>
      </xdr:grpSpPr>
      <xdr:sp>
        <xdr:nvSpPr>
          <xdr:cNvPr id="3" name="TextBox 6"/>
          <xdr:cNvSpPr txBox="1">
            <a:spLocks noChangeArrowheads="1"/>
          </xdr:cNvSpPr>
        </xdr:nvSpPr>
        <xdr:spPr>
          <a:xfrm>
            <a:off x="132080" y="7515196"/>
            <a:ext cx="3604949" cy="2331073"/>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PROBABILITY OF </a:t>
            </a:r>
            <a:r>
              <a:rPr lang="en-US" cap="none" sz="1000" b="1" i="0" u="none" baseline="0">
                <a:solidFill>
                  <a:srgbClr val="000000"/>
                </a:solidFill>
                <a:latin typeface="Calibri"/>
                <a:ea typeface="Calibri"/>
                <a:cs typeface="Calibri"/>
              </a:rPr>
              <a:t>A POR/COA ACHIEVING </a:t>
            </a:r>
            <a:r>
              <a:rPr lang="en-US" cap="none" sz="1000" b="1" i="0" u="none" baseline="0">
                <a:solidFill>
                  <a:srgbClr val="000000"/>
                </a:solidFill>
                <a:latin typeface="Calibri"/>
                <a:ea typeface="Calibri"/>
                <a:cs typeface="Calibri"/>
              </a:rPr>
              <a:t>
RESPONSE OBJECTIVES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a:t>
            </a:r>
            <a:r>
              <a:rPr lang="en-US" cap="none" sz="1000" b="0" i="0" u="none" baseline="0">
                <a:solidFill>
                  <a:srgbClr val="000000"/>
                </a:solidFill>
                <a:latin typeface="Calibri"/>
                <a:ea typeface="Calibri"/>
                <a:cs typeface="Calibri"/>
              </a:rPr>
              <a:t>probability table (far right) is completed based on the common situational and operational picture fostered by collaboratively completing the vessel requirements and POR/COA suitability table (above) using situational information, expert opinion and local knowledge.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The lower the probability of the situation escalating,
 the better </a:t>
            </a:r>
            <a:r>
              <a:rPr lang="en-US" cap="none" sz="1000" b="0" i="1" u="none" baseline="0">
                <a:solidFill>
                  <a:srgbClr val="000000"/>
                </a:solidFill>
                <a:latin typeface="Calibri"/>
                <a:ea typeface="Calibri"/>
                <a:cs typeface="Calibri"/>
              </a:rPr>
              <a:t>the POR/COA.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 probability score can be slightly adjusted for a particular </a:t>
            </a:r>
            <a:r>
              <a:rPr lang="en-US" cap="none" sz="1000" b="0" i="0" u="none" baseline="0">
                <a:solidFill>
                  <a:srgbClr val="000000"/>
                </a:solidFill>
                <a:latin typeface="Calibri"/>
                <a:ea typeface="Calibri"/>
                <a:cs typeface="Calibri"/>
              </a:rPr>
              <a:t>POR/COA whereby </a:t>
            </a:r>
            <a:r>
              <a:rPr lang="en-US" cap="none" sz="1000" b="0" i="0" u="none" baseline="0">
                <a:solidFill>
                  <a:srgbClr val="000000"/>
                </a:solidFill>
                <a:latin typeface="Calibri"/>
                <a:ea typeface="Calibri"/>
                <a:cs typeface="Calibri"/>
              </a:rPr>
              <a:t>it could - or conversely could not - effectively manage the vessel and mitigate consequences. For example, rating 0.5 changed to 0.4 in the case where a POA/COA is slightly more probable (likely) to improve the situation.  
</a:t>
            </a:r>
          </a:p>
        </xdr:txBody>
      </xdr:sp>
      <xdr:grpSp>
        <xdr:nvGrpSpPr>
          <xdr:cNvPr id="4" name="Group 7"/>
          <xdr:cNvGrpSpPr>
            <a:grpSpLocks/>
          </xdr:cNvGrpSpPr>
        </xdr:nvGrpSpPr>
        <xdr:grpSpPr>
          <a:xfrm>
            <a:off x="3839722" y="7490460"/>
            <a:ext cx="4850101" cy="2320472"/>
            <a:chOff x="776524" y="7183120"/>
            <a:chExt cx="4858228" cy="2320499"/>
          </a:xfrm>
          <a:solidFill>
            <a:srgbClr val="FFFFFF"/>
          </a:solidFill>
        </xdr:grpSpPr>
        <xdr:sp>
          <xdr:nvSpPr>
            <xdr:cNvPr id="5" name="TextBox 8"/>
            <xdr:cNvSpPr txBox="1">
              <a:spLocks noChangeArrowheads="1"/>
            </xdr:cNvSpPr>
          </xdr:nvSpPr>
          <xdr:spPr>
            <a:xfrm>
              <a:off x="776524" y="7245193"/>
              <a:ext cx="1348158" cy="225610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Likelihood of</a:t>
              </a:r>
              <a:r>
                <a:rPr lang="en-US" cap="none" sz="1000" b="1" i="0" u="none" baseline="0">
                  <a:solidFill>
                    <a:srgbClr val="000000"/>
                  </a:solidFill>
                  <a:latin typeface="Calibri"/>
                  <a:ea typeface="Calibri"/>
                  <a:cs typeface="Calibri"/>
                </a:rPr>
                <a:t>
Situation 
</a:t>
              </a:r>
              <a:r>
                <a:rPr lang="en-US" cap="none" sz="1000" b="1" i="0" u="none" baseline="0">
                  <a:solidFill>
                    <a:srgbClr val="000000"/>
                  </a:solidFill>
                  <a:latin typeface="Calibri"/>
                  <a:ea typeface="Calibri"/>
                  <a:cs typeface="Calibri"/>
                </a:rPr>
                <a:t>Escalating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1" u="none" baseline="0">
                  <a:solidFill>
                    <a:srgbClr val="000000"/>
                  </a:solidFill>
                  <a:latin typeface="Calibri"/>
                  <a:ea typeface="Calibri"/>
                  <a:cs typeface="Calibri"/>
                </a:rPr>
                <a:t>Highly Probable....
</a:t>
              </a:r>
              <a:r>
                <a:rPr lang="en-US" cap="none" sz="1000" b="1" i="1" u="none" baseline="0">
                  <a:solidFill>
                    <a:srgbClr val="000000"/>
                  </a:solidFill>
                  <a:latin typeface="Calibri"/>
                  <a:ea typeface="Calibri"/>
                  <a:cs typeface="Calibri"/>
                </a:rPr>
                <a:t>Probable ..............
</a:t>
              </a:r>
              <a:r>
                <a:rPr lang="en-US" cap="none" sz="1000" b="1" i="1" u="none" baseline="0">
                  <a:solidFill>
                    <a:srgbClr val="000000"/>
                  </a:solidFill>
                  <a:latin typeface="Calibri"/>
                  <a:ea typeface="Calibri"/>
                  <a:cs typeface="Calibri"/>
                </a:rPr>
                <a:t>Equally Probable ..
</a:t>
              </a:r>
              <a:r>
                <a:rPr lang="en-US" cap="none" sz="1000" b="1" i="1" u="none" baseline="0">
                  <a:solidFill>
                    <a:srgbClr val="000000"/>
                  </a:solidFill>
                  <a:latin typeface="Calibri"/>
                  <a:ea typeface="Calibri"/>
                  <a:cs typeface="Calibri"/>
                </a:rPr>
                <a:t>Unlikely ...............
</a:t>
              </a:r>
              <a:r>
                <a:rPr lang="en-US" cap="none" sz="1000" b="1" i="1" u="none" baseline="0">
                  <a:solidFill>
                    <a:srgbClr val="000000"/>
                  </a:solidFill>
                  <a:latin typeface="Calibri"/>
                  <a:ea typeface="Calibri"/>
                  <a:cs typeface="Calibri"/>
                </a:rPr>
                <a:t>Improbable ..........</a:t>
              </a:r>
            </a:p>
          </xdr:txBody>
        </xdr:sp>
        <xdr:sp>
          <xdr:nvSpPr>
            <xdr:cNvPr id="6" name="TextBox 9"/>
            <xdr:cNvSpPr txBox="1">
              <a:spLocks noChangeArrowheads="1"/>
            </xdr:cNvSpPr>
          </xdr:nvSpPr>
          <xdr:spPr>
            <a:xfrm>
              <a:off x="2073671" y="7183120"/>
              <a:ext cx="3561081" cy="2281051"/>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Under existing and expected conditions (</a:t>
              </a:r>
              <a:r>
                <a:rPr lang="en-US" cap="none" sz="1000" b="0" i="1" u="none" baseline="0">
                  <a:solidFill>
                    <a:srgbClr val="000000"/>
                  </a:solidFill>
                  <a:latin typeface="Calibri"/>
                  <a:ea typeface="Calibri"/>
                  <a:cs typeface="Calibri"/>
                </a:rPr>
                <a:t>e.g.</a:t>
              </a:r>
              <a:r>
                <a:rPr lang="en-US" cap="none" sz="1000" b="0" i="0" u="none" baseline="0">
                  <a:solidFill>
                    <a:srgbClr val="000000"/>
                  </a:solidFill>
                  <a:latin typeface="Calibri"/>
                  <a:ea typeface="Calibri"/>
                  <a:cs typeface="Calibri"/>
                </a:rPr>
                <a:t>, vessel</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integrity, sea conditions, mitigation measures, </a:t>
              </a:r>
              <a:r>
                <a:rPr lang="en-US" cap="none" sz="1000" b="0" i="1" u="none" baseline="0">
                  <a:solidFill>
                    <a:srgbClr val="000000"/>
                  </a:solidFill>
                  <a:latin typeface="Calibri"/>
                  <a:ea typeface="Calibri"/>
                  <a:cs typeface="Calibri"/>
                </a:rPr>
                <a:t>etc</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with</a:t>
              </a:r>
              <a:r>
                <a:rPr lang="en-US" cap="none" sz="1000" b="0" i="0" u="none" baseline="0">
                  <a:solidFill>
                    <a:srgbClr val="000000"/>
                  </a:solidFill>
                  <a:latin typeface="Calibri"/>
                  <a:ea typeface="Calibri"/>
                  <a:cs typeface="Calibri"/>
                </a:rPr>
                <a:t> a given POR </a:t>
              </a:r>
              <a:r>
                <a:rPr lang="en-US" cap="none" sz="1000" b="0" i="0" u="none" baseline="0">
                  <a:solidFill>
                    <a:srgbClr val="000000"/>
                  </a:solidFill>
                  <a:latin typeface="Calibri"/>
                  <a:ea typeface="Calibri"/>
                  <a:cs typeface="Calibri"/>
                </a:rPr>
                <a:t>or a COA (</a:t>
              </a:r>
              <a:r>
                <a:rPr lang="en-US" cap="none" sz="1000" b="0" i="1" u="none" baseline="0">
                  <a:solidFill>
                    <a:srgbClr val="000000"/>
                  </a:solidFill>
                  <a:latin typeface="Calibri"/>
                  <a:ea typeface="Calibri"/>
                  <a:cs typeface="Calibri"/>
                </a:rPr>
                <a:t>e.g.</a:t>
              </a:r>
              <a:r>
                <a:rPr lang="en-US" cap="none" sz="1000" b="0" i="0" u="none" baseline="0">
                  <a:solidFill>
                    <a:srgbClr val="000000"/>
                  </a:solidFill>
                  <a:latin typeface="Calibri"/>
                  <a:ea typeface="Calibri"/>
                  <a:cs typeface="Calibri"/>
                </a:rPr>
                <a:t>, ground, repair in place, </a:t>
              </a:r>
              <a:r>
                <a:rPr lang="en-US" cap="none" sz="1000" b="0" i="1" u="none" baseline="0">
                  <a:solidFill>
                    <a:srgbClr val="000000"/>
                  </a:solidFill>
                  <a:latin typeface="Calibri"/>
                  <a:ea typeface="Calibri"/>
                  <a:cs typeface="Calibri"/>
                </a:rPr>
                <a:t>etc</a:t>
              </a:r>
              <a:r>
                <a:rPr lang="en-US" cap="none" sz="1000" b="0" i="0" u="none" baseline="0">
                  <a:solidFill>
                    <a:srgbClr val="000000"/>
                  </a:solidFill>
                  <a:latin typeface="Calibri"/>
                  <a:ea typeface="Calibri"/>
                  <a:cs typeface="Calibri"/>
                </a:rPr>
                <a:t>.) the situation will escalate (become worse) with: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 90% or greater certainty
</a:t>
              </a:r>
              <a:r>
                <a:rPr lang="en-US" cap="none" sz="1000" b="0" i="0" u="none" baseline="0">
                  <a:solidFill>
                    <a:srgbClr val="000000"/>
                  </a:solidFill>
                  <a:latin typeface="Calibri"/>
                  <a:ea typeface="Calibri"/>
                  <a:cs typeface="Calibri"/>
                </a:rPr>
                <a:t>A 75% certainty or greater
</a:t>
              </a:r>
              <a:r>
                <a:rPr lang="en-US" cap="none" sz="1000" b="0" i="0" u="none" baseline="0">
                  <a:solidFill>
                    <a:srgbClr val="000000"/>
                  </a:solidFill>
                  <a:latin typeface="Calibri"/>
                  <a:ea typeface="Calibri"/>
                  <a:cs typeface="Calibri"/>
                </a:rPr>
                <a:t>A 50% certainty or greater
</a:t>
              </a:r>
              <a:r>
                <a:rPr lang="en-US" cap="none" sz="1000" b="0" i="0" u="none" baseline="0">
                  <a:solidFill>
                    <a:srgbClr val="000000"/>
                  </a:solidFill>
                  <a:latin typeface="Calibri"/>
                  <a:ea typeface="Calibri"/>
                  <a:cs typeface="Calibri"/>
                </a:rPr>
                <a:t>A 25% certainty or less
</a:t>
              </a:r>
              <a:r>
                <a:rPr lang="en-US" cap="none" sz="1000" b="0" i="0" u="none" baseline="0">
                  <a:solidFill>
                    <a:srgbClr val="000000"/>
                  </a:solidFill>
                  <a:latin typeface="Calibri"/>
                  <a:ea typeface="Calibri"/>
                  <a:cs typeface="Calibri"/>
                </a:rPr>
                <a:t>A 5% certainty or less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a:t>
              </a:r>
              <a:r>
                <a:rPr lang="en-US" cap="none" sz="1000" b="1" i="0" u="none" baseline="0">
                  <a:solidFill>
                    <a:srgbClr val="000000"/>
                  </a:solidFill>
                  <a:latin typeface="Calibri"/>
                  <a:ea typeface="Calibri"/>
                  <a:cs typeface="Calibri"/>
                </a:rPr>
                <a:t>HE LOWER THE SCORE, THE BETTER </a:t>
              </a:r>
              <a:r>
                <a:rPr lang="en-US" cap="none" sz="1000" b="1" i="0" u="none" baseline="0">
                  <a:solidFill>
                    <a:srgbClr val="000000"/>
                  </a:solidFill>
                  <a:latin typeface="Calibri"/>
                  <a:ea typeface="Calibri"/>
                  <a:cs typeface="Calibri"/>
                </a:rPr>
                <a:t>THE POR/COA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7" name="TextBox 10"/>
            <xdr:cNvSpPr txBox="1">
              <a:spLocks noChangeArrowheads="1"/>
            </xdr:cNvSpPr>
          </xdr:nvSpPr>
          <xdr:spPr>
            <a:xfrm>
              <a:off x="3765549" y="7856065"/>
              <a:ext cx="1424675" cy="959526"/>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Probablity Score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0.9
</a:t>
              </a:r>
              <a:r>
                <a:rPr lang="en-US" cap="none" sz="1000" b="0" i="0" u="none" baseline="0">
                  <a:solidFill>
                    <a:srgbClr val="000000"/>
                  </a:solidFill>
                  <a:latin typeface="Calibri"/>
                  <a:ea typeface="Calibri"/>
                  <a:cs typeface="Calibri"/>
                </a:rPr>
                <a:t>0.75
</a:t>
              </a:r>
              <a:r>
                <a:rPr lang="en-US" cap="none" sz="1000" b="0" i="0" u="none" baseline="0">
                  <a:solidFill>
                    <a:srgbClr val="000000"/>
                  </a:solidFill>
                  <a:latin typeface="Calibri"/>
                  <a:ea typeface="Calibri"/>
                  <a:cs typeface="Calibri"/>
                </a:rPr>
                <a:t>0.5   
</a:t>
              </a:r>
              <a:r>
                <a:rPr lang="en-US" cap="none" sz="1000" b="0" i="0" u="none" baseline="0">
                  <a:solidFill>
                    <a:srgbClr val="000000"/>
                  </a:solidFill>
                  <a:latin typeface="Calibri"/>
                  <a:ea typeface="Calibri"/>
                  <a:cs typeface="Calibri"/>
                </a:rPr>
                <a:t>0.25
</a:t>
              </a:r>
              <a:r>
                <a:rPr lang="en-US" cap="none" sz="1000" b="0" i="0" u="none" baseline="0">
                  <a:solidFill>
                    <a:srgbClr val="000000"/>
                  </a:solidFill>
                  <a:latin typeface="Calibri"/>
                  <a:ea typeface="Calibri"/>
                  <a:cs typeface="Calibri"/>
                </a:rPr>
                <a:t>0.05</a:t>
              </a:r>
            </a:p>
          </xdr:txBody>
        </xdr:sp>
      </xdr:grpSp>
    </xdr:grpSp>
    <xdr:clientData/>
  </xdr:twoCellAnchor>
  <xdr:twoCellAnchor>
    <xdr:from>
      <xdr:col>8</xdr:col>
      <xdr:colOff>57150</xdr:colOff>
      <xdr:row>69</xdr:row>
      <xdr:rowOff>76200</xdr:rowOff>
    </xdr:from>
    <xdr:to>
      <xdr:col>12</xdr:col>
      <xdr:colOff>0</xdr:colOff>
      <xdr:row>72</xdr:row>
      <xdr:rowOff>161925</xdr:rowOff>
    </xdr:to>
    <xdr:sp>
      <xdr:nvSpPr>
        <xdr:cNvPr id="8" name="TextBox 11"/>
        <xdr:cNvSpPr txBox="1">
          <a:spLocks noChangeArrowheads="1"/>
        </xdr:cNvSpPr>
      </xdr:nvSpPr>
      <xdr:spPr>
        <a:xfrm>
          <a:off x="8534400" y="15563850"/>
          <a:ext cx="2981325" cy="8667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IMPORTANT: The probability score</a:t>
          </a:r>
          <a:r>
            <a:rPr lang="en-US" cap="none" sz="1000" b="1" i="0" u="none" baseline="0">
              <a:solidFill>
                <a:srgbClr val="000000"/>
              </a:solidFill>
              <a:latin typeface="Calibri"/>
              <a:ea typeface="Calibri"/>
              <a:cs typeface="Calibri"/>
            </a:rPr>
            <a:t>s are retained throughout the risk calculation, b</a:t>
          </a:r>
          <a:r>
            <a:rPr lang="en-US" cap="none" sz="1000" b="1" i="0" u="none" baseline="0">
              <a:solidFill>
                <a:srgbClr val="000000"/>
              </a:solidFill>
              <a:latin typeface="Calibri"/>
              <a:ea typeface="Calibri"/>
              <a:cs typeface="Calibri"/>
            </a:rPr>
            <a:t>ut the POR/COA options might </a:t>
          </a:r>
          <a:r>
            <a:rPr lang="en-US" cap="none" sz="1000" b="1" i="0" u="none" baseline="0">
              <a:solidFill>
                <a:srgbClr val="000000"/>
              </a:solidFill>
              <a:latin typeface="Calibri"/>
              <a:ea typeface="Calibri"/>
              <a:cs typeface="Calibri"/>
            </a:rPr>
            <a:t>be </a:t>
          </a:r>
          <a:r>
            <a:rPr lang="en-US" cap="none" sz="1000" b="1" i="0" u="none" baseline="0">
              <a:solidFill>
                <a:srgbClr val="000000"/>
              </a:solidFill>
              <a:latin typeface="Calibri"/>
              <a:ea typeface="Calibri"/>
              <a:cs typeface="Calibri"/>
            </a:rPr>
            <a:t>modified by heath and safety concerns, natural, historical,</a:t>
          </a:r>
          <a:r>
            <a:rPr lang="en-US" cap="none" sz="1000" b="1" i="0" u="none" baseline="0">
              <a:solidFill>
                <a:srgbClr val="000000"/>
              </a:solidFill>
              <a:latin typeface="Calibri"/>
              <a:ea typeface="Calibri"/>
              <a:cs typeface="Calibri"/>
            </a:rPr>
            <a:t> cultural</a:t>
          </a:r>
          <a:r>
            <a:rPr lang="en-US" cap="none" sz="1000" b="1" i="0" u="none" baseline="0">
              <a:solidFill>
                <a:srgbClr val="000000"/>
              </a:solidFill>
              <a:latin typeface="Calibri"/>
              <a:ea typeface="Calibri"/>
              <a:cs typeface="Calibri"/>
            </a:rPr>
            <a:t> resource impacts, and economic activity interruptions.</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twoCellAnchor>
    <xdr:from>
      <xdr:col>9</xdr:col>
      <xdr:colOff>200025</xdr:colOff>
      <xdr:row>10</xdr:row>
      <xdr:rowOff>9525</xdr:rowOff>
    </xdr:from>
    <xdr:to>
      <xdr:col>13</xdr:col>
      <xdr:colOff>133350</xdr:colOff>
      <xdr:row>32</xdr:row>
      <xdr:rowOff>152400</xdr:rowOff>
    </xdr:to>
    <xdr:sp>
      <xdr:nvSpPr>
        <xdr:cNvPr id="9" name="TextBox 5"/>
        <xdr:cNvSpPr txBox="1">
          <a:spLocks noChangeArrowheads="1"/>
        </xdr:cNvSpPr>
      </xdr:nvSpPr>
      <xdr:spPr>
        <a:xfrm>
          <a:off x="8734425" y="3267075"/>
          <a:ext cx="3524250" cy="4953000"/>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STEP 1 of 4: </a:t>
          </a:r>
          <a:r>
            <a:rPr lang="en-US" cap="none" sz="1400" b="0" i="0" u="none" baseline="0">
              <a:solidFill>
                <a:srgbClr val="000000"/>
              </a:solidFill>
              <a:latin typeface="Calibri"/>
              <a:ea typeface="Calibri"/>
              <a:cs typeface="Calibri"/>
            </a:rPr>
            <a:t>Risk Analysis and Probability Determination.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RISK ANALYIS: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Part 1 focuses on the requirements of the vessel needing assistance and likelihood of achieving them in order to manage the incident based on the vessel condition (e.g., in command, being towed, hull structural integrity, seaworthiness, etc.) and ability to successfully arrive to a potential POR or achieve another COA such as repair in place, go further offshore or to intentionally beach on soft sediments.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Part 2 focuses on the natural (intrinsic) attributes of a POR to confine pollution from a vessel if it is losing cargo or fuels, the suitability to a POR or a COA to meet logistical needs, and to undertake operations so as to mitigate vessel loss and coastal damages.  The latter is assessed on a worst-case outcome if there is any potential for a catastrophic loss of the vessel and/or its cargo/fuels - noting that such an outcome would require extensive and protracted response efforts that may (or may not) be available.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PROBABILITY DETERMINATION: Based on insights and a common operation picture from the risk analysis performed for each POR/COA, enter a single probability (likelihood) score which considers: 1) saving the shipowner's assets (vessel and cargo): 2) to preventing/mitigating coastal damages based on natural (intrinsic) factors (e.g., open versus sheltered waters, high versus low currents) and 3: availability/capabilitie of mitigative measures (e.g. towing, salvage, tug rescue).   This is the first step to determine which POR/COA is most suitable from technical and operational perspectives.  Subsequent analysis determines if the choice remains suitable from public safety, environmental/cultural sensitivity, and economic perspectives.</a:t>
          </a:r>
          <a:r>
            <a:rPr lang="en-US" cap="none" sz="1000" b="0" i="0" u="none" baseline="0">
              <a:solidFill>
                <a:srgbClr val="000000"/>
              </a:solidFill>
              <a:latin typeface="Arial"/>
              <a:ea typeface="Arial"/>
              <a:cs typeface="Arial"/>
            </a:rPr>
            <a:t>
</a:t>
          </a:r>
        </a:p>
      </xdr:txBody>
    </xdr:sp>
    <xdr:clientData/>
  </xdr:twoCellAnchor>
  <xdr:twoCellAnchor>
    <xdr:from>
      <xdr:col>9</xdr:col>
      <xdr:colOff>209550</xdr:colOff>
      <xdr:row>1</xdr:row>
      <xdr:rowOff>38100</xdr:rowOff>
    </xdr:from>
    <xdr:to>
      <xdr:col>12</xdr:col>
      <xdr:colOff>590550</xdr:colOff>
      <xdr:row>8</xdr:row>
      <xdr:rowOff>266700</xdr:rowOff>
    </xdr:to>
    <xdr:sp>
      <xdr:nvSpPr>
        <xdr:cNvPr id="10" name="TextBox 2"/>
        <xdr:cNvSpPr txBox="1">
          <a:spLocks noChangeArrowheads="1"/>
        </xdr:cNvSpPr>
      </xdr:nvSpPr>
      <xdr:spPr>
        <a:xfrm>
          <a:off x="8743950" y="476250"/>
          <a:ext cx="3362325" cy="2505075"/>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MODIFICATION OF TABLE
</a:t>
          </a:r>
          <a:r>
            <a:rPr lang="en-US" cap="none" sz="1000" b="0" i="0" u="none" baseline="0">
              <a:solidFill>
                <a:srgbClr val="000000"/>
              </a:solidFill>
              <a:latin typeface="Calibri"/>
              <a:ea typeface="Calibri"/>
              <a:cs typeface="Calibri"/>
            </a:rPr>
            <a:t>The top row can be modified to include additional POR or COA columns, but user must then carefully edit all tables in the risk model to match.  For each factor considered, all cells for a POR or COA must contain a ranking number.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INFORMATIONAL SUPPORT
</a:t>
          </a:r>
          <a:r>
            <a:rPr lang="en-US" cap="none" sz="1000" b="0" i="0" u="none" baseline="0">
              <a:solidFill>
                <a:srgbClr val="000000"/>
              </a:solidFill>
              <a:latin typeface="Calibri"/>
              <a:ea typeface="Calibri"/>
              <a:cs typeface="Calibri"/>
            </a:rPr>
            <a:t>Each template vessel requirement and POR/COA suitability factor has an informational pop-up box. To read, pass cursor over red-triangle in top corner of box.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ADDITIONAL FACTORS FOR RANKING
</a:t>
          </a:r>
          <a:r>
            <a:rPr lang="en-US" cap="none" sz="1000" b="0" i="0" u="none" baseline="0">
              <a:solidFill>
                <a:srgbClr val="000000"/>
              </a:solidFill>
              <a:latin typeface="Calibri"/>
              <a:ea typeface="Calibri"/>
              <a:cs typeface="Calibri"/>
            </a:rPr>
            <a:t>Additional, new factors under "OTHER" can be added or these fields can be used to separate an existing factor into separate components, such as for: logistics, spill response, communications.</a:t>
          </a:r>
        </a:p>
      </xdr:txBody>
    </xdr:sp>
    <xdr:clientData/>
  </xdr:twoCellAnchor>
  <xdr:twoCellAnchor>
    <xdr:from>
      <xdr:col>0</xdr:col>
      <xdr:colOff>123825</xdr:colOff>
      <xdr:row>8</xdr:row>
      <xdr:rowOff>200025</xdr:rowOff>
    </xdr:from>
    <xdr:to>
      <xdr:col>4</xdr:col>
      <xdr:colOff>142875</xdr:colOff>
      <xdr:row>9</xdr:row>
      <xdr:rowOff>152400</xdr:rowOff>
    </xdr:to>
    <xdr:sp>
      <xdr:nvSpPr>
        <xdr:cNvPr id="11" name="TextBox 3"/>
        <xdr:cNvSpPr txBox="1">
          <a:spLocks noChangeArrowheads="1"/>
        </xdr:cNvSpPr>
      </xdr:nvSpPr>
      <xdr:spPr>
        <a:xfrm>
          <a:off x="123825" y="2914650"/>
          <a:ext cx="5915025" cy="257175"/>
        </a:xfrm>
        <a:prstGeom prst="rect">
          <a:avLst/>
        </a:prstGeom>
        <a:solidFill>
          <a:srgbClr val="FFFFFF"/>
        </a:solidFill>
        <a:ln w="9525" cmpd="sng">
          <a:noFill/>
        </a:ln>
      </xdr:spPr>
      <xdr:txBody>
        <a:bodyPr vertOverflow="clip" wrap="square"/>
        <a:p>
          <a:pPr algn="ctr">
            <a:defRPr/>
          </a:pPr>
          <a:r>
            <a:rPr lang="en-US" cap="none" sz="1000" b="1" i="0" u="none" baseline="0">
              <a:solidFill>
                <a:srgbClr val="90713A"/>
              </a:solidFill>
              <a:latin typeface="Calibri"/>
              <a:ea typeface="Calibri"/>
              <a:cs typeface="Calibri"/>
            </a:rPr>
            <a:t>GREEN</a:t>
          </a:r>
          <a:r>
            <a:rPr lang="en-US" cap="none" sz="1000" b="1" i="0" u="none" baseline="0">
              <a:solidFill>
                <a:srgbClr val="90713A"/>
              </a:solidFill>
              <a:latin typeface="Calibri"/>
              <a:ea typeface="Calibri"/>
              <a:cs typeface="Calibri"/>
            </a:rPr>
            <a:t> TABLE  </a:t>
          </a:r>
          <a:r>
            <a:rPr lang="en-US" cap="none" sz="1000" b="0" i="0" u="none" baseline="0">
              <a:solidFill>
                <a:srgbClr val="000000"/>
              </a:solidFill>
              <a:latin typeface="Calibri"/>
              <a:ea typeface="Calibri"/>
              <a:cs typeface="Calibri"/>
            </a:rPr>
            <a:t>is for data entry</a:t>
          </a:r>
        </a:p>
      </xdr:txBody>
    </xdr:sp>
    <xdr:clientData/>
  </xdr:twoCellAnchor>
  <xdr:twoCellAnchor>
    <xdr:from>
      <xdr:col>9</xdr:col>
      <xdr:colOff>476250</xdr:colOff>
      <xdr:row>59</xdr:row>
      <xdr:rowOff>28575</xdr:rowOff>
    </xdr:from>
    <xdr:to>
      <xdr:col>11</xdr:col>
      <xdr:colOff>314325</xdr:colOff>
      <xdr:row>61</xdr:row>
      <xdr:rowOff>161925</xdr:rowOff>
    </xdr:to>
    <xdr:sp>
      <xdr:nvSpPr>
        <xdr:cNvPr id="12" name="TextBox 21"/>
        <xdr:cNvSpPr txBox="1">
          <a:spLocks noChangeArrowheads="1"/>
        </xdr:cNvSpPr>
      </xdr:nvSpPr>
      <xdr:spPr>
        <a:xfrm>
          <a:off x="9010650" y="13373100"/>
          <a:ext cx="2209800" cy="4953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90713A"/>
              </a:solidFill>
              <a:latin typeface="Calibri"/>
              <a:ea typeface="Calibri"/>
              <a:cs typeface="Calibri"/>
            </a:rPr>
            <a:t>GREEN</a:t>
          </a:r>
          <a:r>
            <a:rPr lang="en-US" cap="none" sz="1000" b="1" i="0" u="none" baseline="0">
              <a:solidFill>
                <a:srgbClr val="90713A"/>
              </a:solidFill>
              <a:latin typeface="Calibri"/>
              <a:ea typeface="Calibri"/>
              <a:cs typeface="Calibri"/>
            </a:rPr>
            <a:t> TABLE </a:t>
          </a:r>
          <a:r>
            <a:rPr lang="en-US" cap="none" sz="1000" b="0" i="0" u="none" baseline="0">
              <a:solidFill>
                <a:srgbClr val="000000"/>
              </a:solidFill>
              <a:latin typeface="Calibri"/>
              <a:ea typeface="Calibri"/>
              <a:cs typeface="Calibri"/>
            </a:rPr>
            <a:t>is for data entry</a:t>
          </a:r>
        </a:p>
      </xdr:txBody>
    </xdr:sp>
    <xdr:clientData/>
  </xdr:twoCellAnchor>
  <xdr:twoCellAnchor>
    <xdr:from>
      <xdr:col>4</xdr:col>
      <xdr:colOff>247650</xdr:colOff>
      <xdr:row>0</xdr:row>
      <xdr:rowOff>352425</xdr:rowOff>
    </xdr:from>
    <xdr:to>
      <xdr:col>7</xdr:col>
      <xdr:colOff>457200</xdr:colOff>
      <xdr:row>9</xdr:row>
      <xdr:rowOff>133350</xdr:rowOff>
    </xdr:to>
    <xdr:sp>
      <xdr:nvSpPr>
        <xdr:cNvPr id="13" name="TextBox 13"/>
        <xdr:cNvSpPr txBox="1">
          <a:spLocks noChangeArrowheads="1"/>
        </xdr:cNvSpPr>
      </xdr:nvSpPr>
      <xdr:spPr>
        <a:xfrm>
          <a:off x="6143625" y="352425"/>
          <a:ext cx="2105025" cy="2800350"/>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WEIGHTING</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weighting factor provides an opportunity to identify particular variables that are of greater or lesser importance given the nature of the incident. Weighting ensures that those aspects of greatest importance are reflected in the total score.  For example, the importance of off-vessel firefighting capability may be a critical variable due to potential for total loss of vessel and resulting pollution.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Weightings:
</a:t>
          </a:r>
          <a:r>
            <a:rPr lang="en-US" cap="none" sz="1000" b="1" i="0" u="none" baseline="0">
              <a:solidFill>
                <a:srgbClr val="000000"/>
              </a:solidFill>
              <a:latin typeface="Calibri"/>
              <a:ea typeface="Calibri"/>
              <a:cs typeface="Calibri"/>
            </a:rPr>
            <a:t>2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Minor Importance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 Major Importance 
</a:t>
          </a:r>
          <a:r>
            <a:rPr lang="en-US" cap="none" sz="1000" b="1" i="0" u="none" baseline="0">
              <a:solidFill>
                <a:srgbClr val="000000"/>
              </a:solidFill>
              <a:latin typeface="Calibri"/>
              <a:ea typeface="Calibri"/>
              <a:cs typeface="Calibri"/>
            </a:rPr>
            <a:t>8</a:t>
          </a:r>
          <a:r>
            <a:rPr lang="en-US" cap="none" sz="1000" b="0" i="0" u="none" baseline="0">
              <a:solidFill>
                <a:srgbClr val="000000"/>
              </a:solidFill>
              <a:latin typeface="Calibri"/>
              <a:ea typeface="Calibri"/>
              <a:cs typeface="Calibri"/>
            </a:rPr>
            <a:t> = Critical importance
</a:t>
          </a:r>
        </a:p>
      </xdr:txBody>
    </xdr:sp>
    <xdr:clientData/>
  </xdr:twoCellAnchor>
  <xdr:twoCellAnchor>
    <xdr:from>
      <xdr:col>0</xdr:col>
      <xdr:colOff>1028700</xdr:colOff>
      <xdr:row>3</xdr:row>
      <xdr:rowOff>76200</xdr:rowOff>
    </xdr:from>
    <xdr:to>
      <xdr:col>4</xdr:col>
      <xdr:colOff>57150</xdr:colOff>
      <xdr:row>4</xdr:row>
      <xdr:rowOff>200025</xdr:rowOff>
    </xdr:to>
    <xdr:sp>
      <xdr:nvSpPr>
        <xdr:cNvPr id="14" name="TextBox 4"/>
        <xdr:cNvSpPr txBox="1">
          <a:spLocks noChangeArrowheads="1"/>
        </xdr:cNvSpPr>
      </xdr:nvSpPr>
      <xdr:spPr>
        <a:xfrm>
          <a:off x="1028700" y="1266825"/>
          <a:ext cx="4924425" cy="42862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(Choose a rank and enter corresponding number in table below. For each topic on</a:t>
          </a:r>
          <a:r>
            <a:rPr lang="en-US" cap="none" sz="1000" b="0" i="0" u="none" baseline="0">
              <a:solidFill>
                <a:srgbClr val="000000"/>
              </a:solidFill>
              <a:latin typeface="Calibri"/>
              <a:ea typeface="Calibri"/>
              <a:cs typeface="Calibri"/>
            </a:rPr>
            <a:t> left </a:t>
          </a:r>
          <a:r>
            <a:rPr lang="en-US" cap="none" sz="1000" b="0" i="0" u="none" baseline="0">
              <a:solidFill>
                <a:srgbClr val="000000"/>
              </a:solidFill>
              <a:latin typeface="Calibri"/>
              <a:ea typeface="Calibri"/>
              <a:cs typeface="Calibri"/>
            </a:rPr>
            <a:t>column, a rank</a:t>
          </a:r>
          <a:r>
            <a:rPr lang="en-US" cap="none" sz="1000" b="0" i="0" u="none" baseline="0">
              <a:solidFill>
                <a:srgbClr val="000000"/>
              </a:solidFill>
              <a:latin typeface="Calibri"/>
              <a:ea typeface="Calibri"/>
              <a:cs typeface="Calibri"/>
            </a:rPr>
            <a:t> must be entered for </a:t>
          </a:r>
          <a:r>
            <a:rPr lang="en-US" cap="none" sz="1000" b="1" i="0" u="none" baseline="0">
              <a:solidFill>
                <a:srgbClr val="000000"/>
              </a:solidFill>
              <a:latin typeface="Calibri"/>
              <a:ea typeface="Calibri"/>
              <a:cs typeface="Calibri"/>
            </a:rPr>
            <a:t>all</a:t>
          </a:r>
          <a:r>
            <a:rPr lang="en-US" cap="none" sz="1000" b="0" i="0" u="none" baseline="0">
              <a:solidFill>
                <a:srgbClr val="000000"/>
              </a:solidFill>
              <a:latin typeface="Calibri"/>
              <a:ea typeface="Calibri"/>
              <a:cs typeface="Calibri"/>
            </a:rPr>
            <a:t> PORs and COAs. Complete table by its rows. Ranks are </a:t>
          </a:r>
          <a:r>
            <a:rPr lang="en-US" cap="none" sz="1000" b="1" i="0" u="none" baseline="0">
              <a:solidFill>
                <a:srgbClr val="000000"/>
              </a:solidFill>
              <a:latin typeface="Calibri"/>
              <a:ea typeface="Calibri"/>
              <a:cs typeface="Calibri"/>
            </a:rPr>
            <a:t>"relative" </a:t>
          </a:r>
          <a:r>
            <a:rPr lang="en-US" cap="none" sz="1000" b="0" i="0" u="none" baseline="0">
              <a:solidFill>
                <a:srgbClr val="000000"/>
              </a:solidFill>
              <a:latin typeface="Calibri"/>
              <a:ea typeface="Calibri"/>
              <a:cs typeface="Calibri"/>
            </a:rPr>
            <a:t>determinations.</a:t>
          </a:r>
          <a:r>
            <a:rPr lang="en-US" cap="none" sz="1100" b="0" i="0" u="none" baseline="0">
              <a:solidFill>
                <a:srgbClr val="00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0</xdr:rowOff>
    </xdr:from>
    <xdr:to>
      <xdr:col>5</xdr:col>
      <xdr:colOff>428625</xdr:colOff>
      <xdr:row>7</xdr:row>
      <xdr:rowOff>371475</xdr:rowOff>
    </xdr:to>
    <xdr:sp>
      <xdr:nvSpPr>
        <xdr:cNvPr id="1" name="TextBox 1"/>
        <xdr:cNvSpPr txBox="1">
          <a:spLocks noChangeArrowheads="1"/>
        </xdr:cNvSpPr>
      </xdr:nvSpPr>
      <xdr:spPr>
        <a:xfrm>
          <a:off x="304800" y="581025"/>
          <a:ext cx="4067175" cy="1390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Human Health and Safety Considerations Ranking: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 No Concerns  (</a:t>
          </a:r>
          <a:r>
            <a:rPr lang="en-US" cap="none" sz="1000" b="0" i="1" u="none" baseline="0">
              <a:solidFill>
                <a:srgbClr val="000000"/>
              </a:solidFill>
              <a:latin typeface="Calibri"/>
              <a:ea typeface="Calibri"/>
              <a:cs typeface="Calibri"/>
            </a:rPr>
            <a:t>e.g.,  </a:t>
          </a:r>
          <a:r>
            <a:rPr lang="en-US" cap="none" sz="1000" b="0" i="0" u="none" baseline="0">
              <a:solidFill>
                <a:srgbClr val="000000"/>
              </a:solidFill>
              <a:latin typeface="Calibri"/>
              <a:ea typeface="Calibri"/>
              <a:cs typeface="Calibri"/>
            </a:rPr>
            <a:t>No expected threat to human health and safety)
</a:t>
          </a:r>
          <a:r>
            <a:rPr lang="en-US" cap="none" sz="1000" b="1" i="0" u="none" baseline="0">
              <a:solidFill>
                <a:srgbClr val="000000"/>
              </a:solidFill>
              <a:latin typeface="Calibri"/>
              <a:ea typeface="Calibri"/>
              <a:cs typeface="Calibri"/>
            </a:rPr>
            <a:t>8.</a:t>
          </a:r>
          <a:r>
            <a:rPr lang="en-US" cap="none" sz="1000" b="1" i="0" u="none" baseline="0">
              <a:solidFill>
                <a:srgbClr val="000000"/>
              </a:solidFill>
              <a:latin typeface="Calibri"/>
              <a:ea typeface="Calibri"/>
              <a:cs typeface="Calibri"/>
            </a:rPr>
            <a:t> Minor Concerns</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e.g., </a:t>
          </a:r>
          <a:r>
            <a:rPr lang="en-US" cap="none" sz="1000" b="0" i="0" u="none" baseline="0">
              <a:solidFill>
                <a:srgbClr val="000000"/>
              </a:solidFill>
              <a:latin typeface="Calibri"/>
              <a:ea typeface="Calibri"/>
              <a:cs typeface="Calibri"/>
            </a:rPr>
            <a:t>Potential for minor injuries and/or noxious (chronic) exposures to contaminated air/water/land)
</a:t>
          </a:r>
          <a:r>
            <a:rPr lang="en-US" cap="none" sz="1000" b="1" i="0" u="none" baseline="0">
              <a:solidFill>
                <a:srgbClr val="000000"/>
              </a:solidFill>
              <a:latin typeface="Calibri"/>
              <a:ea typeface="Calibri"/>
              <a:cs typeface="Calibri"/>
            </a:rPr>
            <a:t>16. Significant Concerns</a:t>
          </a:r>
          <a:r>
            <a:rPr lang="en-US" cap="none" sz="1000" b="0" i="0" u="none" baseline="0">
              <a:solidFill>
                <a:srgbClr val="000000"/>
              </a:solidFill>
              <a:latin typeface="Calibri"/>
              <a:ea typeface="Calibri"/>
              <a:cs typeface="Calibri"/>
            </a:rPr>
            <a:t> (e.g.,  Potential for mortalities, serious injuries, hazardous (acute) exposures to contaminated air/water/land)
</a:t>
          </a:r>
        </a:p>
      </xdr:txBody>
    </xdr:sp>
    <xdr:clientData/>
  </xdr:twoCellAnchor>
  <xdr:twoCellAnchor>
    <xdr:from>
      <xdr:col>5</xdr:col>
      <xdr:colOff>495300</xdr:colOff>
      <xdr:row>1</xdr:row>
      <xdr:rowOff>66675</xdr:rowOff>
    </xdr:from>
    <xdr:to>
      <xdr:col>15</xdr:col>
      <xdr:colOff>57150</xdr:colOff>
      <xdr:row>7</xdr:row>
      <xdr:rowOff>581025</xdr:rowOff>
    </xdr:to>
    <xdr:sp>
      <xdr:nvSpPr>
        <xdr:cNvPr id="2" name="TextBox 2"/>
        <xdr:cNvSpPr txBox="1">
          <a:spLocks noChangeArrowheads="1"/>
        </xdr:cNvSpPr>
      </xdr:nvSpPr>
      <xdr:spPr>
        <a:xfrm>
          <a:off x="4438650" y="447675"/>
          <a:ext cx="5734050" cy="17335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WEIGHTING OF HUMAN HEALTH AND SAFETY BY GROUP</a:t>
          </a:r>
          <a:r>
            <a:rPr lang="en-US" cap="none" sz="1000" b="1" i="0" u="none" baseline="0">
              <a:solidFill>
                <a:srgbClr val="000000"/>
              </a:solidFill>
              <a:latin typeface="Calibri"/>
              <a:ea typeface="Calibri"/>
              <a:cs typeface="Calibri"/>
            </a:rPr>
            <a:t> TYPE</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Every person is of equal importance</a:t>
          </a:r>
          <a:r>
            <a:rPr lang="en-US" cap="none" sz="1000" b="0" i="0" u="none" baseline="0">
              <a:solidFill>
                <a:srgbClr val="000000"/>
              </a:solidFill>
              <a:latin typeface="Calibri"/>
              <a:ea typeface="Calibri"/>
              <a:cs typeface="Calibri"/>
            </a:rPr>
            <a:t> whether they are a community resident, a responder, or crew member.  However, each group can have different mitigation measures and options to protect their health and safety.  The weighting score reflects the level of protection/options available, such as a community having the ability to shelter in place (i.e., stay indoors) and/or evacuate for adverse air quality, crew and responders having haz/mat personnel protective equipment to manage the vessel  and its cargo.  Weighting scores for mitigation of threats to  human health and safety are: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8   Low Mitigation  </a:t>
          </a:r>
          <a:r>
            <a:rPr lang="en-US" cap="none" sz="1000" b="0" i="0"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e.g.,  </a:t>
          </a:r>
          <a:r>
            <a:rPr lang="en-US" cap="none" sz="1000" b="0" i="0" u="none" baseline="0">
              <a:solidFill>
                <a:srgbClr val="000000"/>
              </a:solidFill>
              <a:latin typeface="Calibri"/>
              <a:ea typeface="Calibri"/>
              <a:cs typeface="Calibri"/>
            </a:rPr>
            <a:t>No or few health and safety measures/options available)
</a:t>
          </a:r>
          <a:r>
            <a:rPr lang="en-US" cap="none" sz="1000" b="1" i="0" u="none" baseline="0">
              <a:solidFill>
                <a:srgbClr val="000000"/>
              </a:solidFill>
              <a:latin typeface="Calibri"/>
              <a:ea typeface="Calibri"/>
              <a:cs typeface="Calibri"/>
            </a:rPr>
            <a:t>4   Medium Mitigation </a:t>
          </a:r>
          <a:r>
            <a:rPr lang="en-US" cap="none" sz="1000" b="0" i="0"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e.g.</a:t>
          </a:r>
          <a:r>
            <a:rPr lang="en-US" cap="none" sz="1000" b="1"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M</a:t>
          </a:r>
          <a:r>
            <a:rPr lang="en-US" cap="none" sz="1000" b="0" i="0" u="none" baseline="0">
              <a:solidFill>
                <a:srgbClr val="000000"/>
              </a:solidFill>
              <a:latin typeface="Calibri"/>
              <a:ea typeface="Calibri"/>
              <a:cs typeface="Calibri"/>
            </a:rPr>
            <a:t>arginal</a:t>
          </a:r>
          <a:r>
            <a:rPr lang="en-US" cap="none" sz="1000" b="0" i="0" u="none" baseline="0">
              <a:solidFill>
                <a:srgbClr val="000000"/>
              </a:solidFill>
              <a:latin typeface="Calibri"/>
              <a:ea typeface="Calibri"/>
              <a:cs typeface="Calibri"/>
            </a:rPr>
            <a:t> health and safety measures/options that available)
</a:t>
          </a:r>
          <a:r>
            <a:rPr lang="en-US" cap="none" sz="1000" b="1" i="0" u="none" baseline="0">
              <a:solidFill>
                <a:srgbClr val="000000"/>
              </a:solidFill>
              <a:latin typeface="Calibri"/>
              <a:ea typeface="Calibri"/>
              <a:cs typeface="Calibri"/>
            </a:rPr>
            <a:t>2   High Mitigation </a:t>
          </a:r>
          <a:r>
            <a:rPr lang="en-US" cap="none" sz="1000" b="0" i="0"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e.g.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Adequate </a:t>
          </a:r>
          <a:r>
            <a:rPr lang="en-US" cap="none" sz="1000" b="0" i="0" u="none" baseline="0">
              <a:solidFill>
                <a:srgbClr val="000000"/>
              </a:solidFill>
              <a:latin typeface="Calibri"/>
              <a:ea typeface="Calibri"/>
              <a:cs typeface="Calibri"/>
            </a:rPr>
            <a:t>health and safety  measures/options readily available)
</a:t>
          </a:r>
          <a:r>
            <a:rPr lang="en-US" cap="none" sz="1100" b="0" i="0" u="none" baseline="0">
              <a:solidFill>
                <a:srgbClr val="000000"/>
              </a:solidFill>
              <a:latin typeface="Calibri"/>
              <a:ea typeface="Calibri"/>
              <a:cs typeface="Calibri"/>
            </a:rPr>
            <a:t> </a:t>
          </a:r>
        </a:p>
      </xdr:txBody>
    </xdr:sp>
    <xdr:clientData/>
  </xdr:twoCellAnchor>
  <xdr:twoCellAnchor>
    <xdr:from>
      <xdr:col>8</xdr:col>
      <xdr:colOff>171450</xdr:colOff>
      <xdr:row>10</xdr:row>
      <xdr:rowOff>104775</xdr:rowOff>
    </xdr:from>
    <xdr:to>
      <xdr:col>14</xdr:col>
      <xdr:colOff>38100</xdr:colOff>
      <xdr:row>19</xdr:row>
      <xdr:rowOff>295275</xdr:rowOff>
    </xdr:to>
    <xdr:sp>
      <xdr:nvSpPr>
        <xdr:cNvPr id="3" name="TextBox 3"/>
        <xdr:cNvSpPr txBox="1">
          <a:spLocks noChangeArrowheads="1"/>
        </xdr:cNvSpPr>
      </xdr:nvSpPr>
      <xdr:spPr>
        <a:xfrm>
          <a:off x="6153150" y="3400425"/>
          <a:ext cx="3409950" cy="35433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STEP 2 of 4: Human Health and Safety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Protection of human health and safety by avoiding exposures (e.g., vessel staying a sufficient distance from populated areas) or application of mitigation measures such as shelter-in-place (e.g., stay indoors). evacuations and responder/crew personnel protective equipment. This analysis takes into account: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The vessel and sea conditions to undertake safe emergency towing, on-board mitigation (</a:t>
          </a:r>
          <a:r>
            <a:rPr lang="en-US" cap="none" sz="1000" b="0" i="1" u="none" baseline="0">
              <a:solidFill>
                <a:srgbClr val="000000"/>
              </a:solidFill>
              <a:latin typeface="Calibri"/>
              <a:ea typeface="Calibri"/>
              <a:cs typeface="Calibri"/>
            </a:rPr>
            <a:t>e.g., </a:t>
          </a:r>
          <a:r>
            <a:rPr lang="en-US" cap="none" sz="1000" b="0" i="0" u="none" baseline="0">
              <a:solidFill>
                <a:srgbClr val="000000"/>
              </a:solidFill>
              <a:latin typeface="Calibri"/>
              <a:ea typeface="Calibri"/>
              <a:cs typeface="Calibri"/>
            </a:rPr>
            <a:t>firefighting), and/or off-ship operations (</a:t>
          </a:r>
          <a:r>
            <a:rPr lang="en-US" cap="none" sz="1000" b="0" i="1" u="none" baseline="0">
              <a:solidFill>
                <a:srgbClr val="000000"/>
              </a:solidFill>
              <a:latin typeface="Calibri"/>
              <a:ea typeface="Calibri"/>
              <a:cs typeface="Calibri"/>
            </a:rPr>
            <a:t>e.g.</a:t>
          </a:r>
          <a:r>
            <a:rPr lang="en-US" cap="none" sz="1000" b="0" i="0" u="none" baseline="0">
              <a:solidFill>
                <a:srgbClr val="000000"/>
              </a:solidFill>
              <a:latin typeface="Calibri"/>
              <a:ea typeface="Calibri"/>
              <a:cs typeface="Calibri"/>
            </a:rPr>
            <a:t>, spill response and/or salvage).
</a:t>
          </a:r>
          <a:r>
            <a:rPr lang="en-US" cap="none" sz="1000" b="0" i="0" u="none" baseline="0">
              <a:solidFill>
                <a:srgbClr val="000000"/>
              </a:solidFill>
              <a:latin typeface="Calibri"/>
              <a:ea typeface="Calibri"/>
              <a:cs typeface="Calibri"/>
            </a:rPr>
            <a:t>2) A POR/COA option that could result in protracted health and safety issues such as undertaking wide-spread oil spill and/or salvage operations for a wreckage.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Ensuring human health and safety for vessel crew, responders and public are the highest priority for incident management and can eliminate a POR/COA option.  This is why the consequence ranking is exponential, as well as the weighting score for mitigation.
</a:t>
          </a:r>
        </a:p>
      </xdr:txBody>
    </xdr:sp>
    <xdr:clientData/>
  </xdr:twoCellAnchor>
  <xdr:twoCellAnchor>
    <xdr:from>
      <xdr:col>8</xdr:col>
      <xdr:colOff>171450</xdr:colOff>
      <xdr:row>8</xdr:row>
      <xdr:rowOff>257175</xdr:rowOff>
    </xdr:from>
    <xdr:to>
      <xdr:col>12</xdr:col>
      <xdr:colOff>571500</xdr:colOff>
      <xdr:row>9</xdr:row>
      <xdr:rowOff>266700</xdr:rowOff>
    </xdr:to>
    <xdr:sp>
      <xdr:nvSpPr>
        <xdr:cNvPr id="4" name="TextBox 4"/>
        <xdr:cNvSpPr txBox="1">
          <a:spLocks noChangeArrowheads="1"/>
        </xdr:cNvSpPr>
      </xdr:nvSpPr>
      <xdr:spPr>
        <a:xfrm>
          <a:off x="6153150" y="2771775"/>
          <a:ext cx="2762250" cy="409575"/>
        </a:xfrm>
        <a:prstGeom prst="rect">
          <a:avLst/>
        </a:prstGeom>
        <a:solidFill>
          <a:srgbClr val="FFFFFF"/>
        </a:solidFill>
        <a:ln w="9525" cmpd="sng">
          <a:noFill/>
        </a:ln>
      </xdr:spPr>
      <xdr:txBody>
        <a:bodyPr vertOverflow="clip" wrap="square"/>
        <a:p>
          <a:pPr algn="l">
            <a:defRPr/>
          </a:pPr>
          <a:r>
            <a:rPr lang="en-US" cap="none" sz="1000" b="1" i="0" u="none" baseline="0">
              <a:solidFill>
                <a:srgbClr val="90713A"/>
              </a:solidFill>
              <a:latin typeface="Calibri"/>
              <a:ea typeface="Calibri"/>
              <a:cs typeface="Calibri"/>
            </a:rPr>
            <a:t>GREEN</a:t>
          </a:r>
          <a:r>
            <a:rPr lang="en-US" cap="none" sz="1000" b="1" i="0" u="none" baseline="0">
              <a:solidFill>
                <a:srgbClr val="90713A"/>
              </a:solidFill>
              <a:latin typeface="Calibri"/>
              <a:ea typeface="Calibri"/>
              <a:cs typeface="Calibri"/>
            </a:rPr>
            <a:t> TABLES </a:t>
          </a:r>
          <a:r>
            <a:rPr lang="en-US" cap="none" sz="1000" b="0" i="0" u="none" baseline="0">
              <a:solidFill>
                <a:srgbClr val="000000"/>
              </a:solidFill>
              <a:latin typeface="Calibri"/>
              <a:ea typeface="Calibri"/>
              <a:cs typeface="Calibri"/>
            </a:rPr>
            <a:t>are for data entry
</a:t>
          </a:r>
          <a:r>
            <a:rPr lang="en-US" cap="none" sz="1000" b="1" i="0" u="none" baseline="0">
              <a:solidFill>
                <a:srgbClr val="FF6600"/>
              </a:solidFill>
              <a:latin typeface="Calibri"/>
              <a:ea typeface="Calibri"/>
              <a:cs typeface="Calibri"/>
            </a:rPr>
            <a:t>ORANGE TABLES </a:t>
          </a:r>
          <a:r>
            <a:rPr lang="en-US" cap="none" sz="1000" b="0" i="0" u="none" baseline="0">
              <a:solidFill>
                <a:srgbClr val="000000"/>
              </a:solidFill>
              <a:latin typeface="Calibri"/>
              <a:ea typeface="Calibri"/>
              <a:cs typeface="Calibri"/>
            </a:rPr>
            <a:t>automatically calculate outocme</a:t>
          </a:r>
        </a:p>
      </xdr:txBody>
    </xdr:sp>
    <xdr:clientData/>
  </xdr:twoCellAnchor>
  <xdr:twoCellAnchor>
    <xdr:from>
      <xdr:col>0</xdr:col>
      <xdr:colOff>0</xdr:colOff>
      <xdr:row>7</xdr:row>
      <xdr:rowOff>466725</xdr:rowOff>
    </xdr:from>
    <xdr:to>
      <xdr:col>7</xdr:col>
      <xdr:colOff>676275</xdr:colOff>
      <xdr:row>8</xdr:row>
      <xdr:rowOff>0</xdr:rowOff>
    </xdr:to>
    <xdr:sp>
      <xdr:nvSpPr>
        <xdr:cNvPr id="5" name="TextBox 5"/>
        <xdr:cNvSpPr txBox="1">
          <a:spLocks noChangeArrowheads="1"/>
        </xdr:cNvSpPr>
      </xdr:nvSpPr>
      <xdr:spPr>
        <a:xfrm>
          <a:off x="0" y="2066925"/>
          <a:ext cx="5972175" cy="4476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For each “Group Type”, all cells for individual POR or COA options must contain a ranking number and an associated “weight” in the final column.
</a:t>
          </a:r>
        </a:p>
      </xdr:txBody>
    </xdr:sp>
    <xdr:clientData/>
  </xdr:twoCellAnchor>
  <xdr:oneCellAnchor>
    <xdr:from>
      <xdr:col>0</xdr:col>
      <xdr:colOff>1276350</xdr:colOff>
      <xdr:row>14</xdr:row>
      <xdr:rowOff>228600</xdr:rowOff>
    </xdr:from>
    <xdr:ext cx="171450" cy="266700"/>
    <xdr:sp fLocksText="0">
      <xdr:nvSpPr>
        <xdr:cNvPr id="6" name="TextBox 6"/>
        <xdr:cNvSpPr txBox="1">
          <a:spLocks noChangeArrowheads="1"/>
        </xdr:cNvSpPr>
      </xdr:nvSpPr>
      <xdr:spPr>
        <a:xfrm>
          <a:off x="1276350" y="5086350"/>
          <a:ext cx="17145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5</xdr:col>
      <xdr:colOff>552450</xdr:colOff>
      <xdr:row>7</xdr:row>
      <xdr:rowOff>752475</xdr:rowOff>
    </xdr:to>
    <xdr:sp>
      <xdr:nvSpPr>
        <xdr:cNvPr id="1" name="TextBox 1"/>
        <xdr:cNvSpPr txBox="1">
          <a:spLocks noChangeArrowheads="1"/>
        </xdr:cNvSpPr>
      </xdr:nvSpPr>
      <xdr:spPr>
        <a:xfrm>
          <a:off x="28575" y="504825"/>
          <a:ext cx="4505325" cy="24003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Ecological and cultural value rankings: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No Impact </a:t>
          </a:r>
          <a:r>
            <a:rPr lang="en-US" cap="none" sz="1000" b="0" i="0" u="none" baseline="0">
              <a:solidFill>
                <a:srgbClr val="000000"/>
              </a:solidFill>
              <a:latin typeface="Calibri"/>
              <a:ea typeface="Calibri"/>
              <a:cs typeface="Calibri"/>
            </a:rPr>
            <a:t>(e.g., No exposures from cargo/fuel loss, debris/wreckage, fire, or beaching).</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For "oil sensitivity' -</a:t>
          </a:r>
          <a:r>
            <a:rPr lang="en-US" cap="none" sz="1000" b="0" i="0" u="none" baseline="0">
              <a:solidFill>
                <a:srgbClr val="000000"/>
              </a:solidFill>
              <a:latin typeface="Calibri"/>
              <a:ea typeface="Calibri"/>
              <a:cs typeface="Calibri"/>
            </a:rPr>
            <a:t> i</a:t>
          </a:r>
          <a:r>
            <a:rPr lang="en-US" cap="none" sz="1000" b="0" i="0" u="none" baseline="0">
              <a:solidFill>
                <a:srgbClr val="000000"/>
              </a:solidFill>
              <a:latin typeface="Calibri"/>
              <a:ea typeface="Calibri"/>
              <a:cs typeface="Calibri"/>
            </a:rPr>
            <a:t>f no risk of a heavy oil entering the environment.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 Minimal Impact </a:t>
          </a:r>
          <a:r>
            <a:rPr lang="en-US" cap="none" sz="1000" b="0" i="0" u="none" baseline="0">
              <a:solidFill>
                <a:srgbClr val="000000"/>
              </a:solidFill>
              <a:latin typeface="Calibri"/>
              <a:ea typeface="Calibri"/>
              <a:cs typeface="Calibri"/>
            </a:rPr>
            <a:t>(e.g., Low resource vulnerability and sensitivity, local-</a:t>
          </a:r>
          <a:r>
            <a:rPr lang="en-US" cap="none" sz="1000" b="0" i="0" u="none" baseline="0">
              <a:solidFill>
                <a:srgbClr val="000000"/>
              </a:solidFill>
              <a:latin typeface="Calibri"/>
              <a:ea typeface="Calibri"/>
              <a:cs typeface="Calibri"/>
            </a:rPr>
            <a:t>scale (&lt;10 km), short duration consequence (day/week), no significant impacts on populations, good </a:t>
          </a:r>
          <a:r>
            <a:rPr lang="en-US" cap="none" sz="1000" b="0" i="0" u="none" baseline="0">
              <a:solidFill>
                <a:srgbClr val="000000"/>
              </a:solidFill>
              <a:latin typeface="Calibri"/>
              <a:ea typeface="Calibri"/>
              <a:cs typeface="Calibri"/>
            </a:rPr>
            <a:t>resource remediation and restoration potential).  For "oil sensitivity' - if the dominant sensitivity score is very low or low.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8 Moderate Impact </a:t>
          </a:r>
          <a:r>
            <a:rPr lang="en-US" cap="none" sz="1000" b="0" i="0" u="none" baseline="0">
              <a:solidFill>
                <a:srgbClr val="000000"/>
              </a:solidFill>
              <a:latin typeface="Calibri"/>
              <a:ea typeface="Calibri"/>
              <a:cs typeface="Calibri"/>
            </a:rPr>
            <a:t>(e.g., Moderate resource vulnerability and sensitivity, regional-</a:t>
          </a:r>
          <a:r>
            <a:rPr lang="en-US" cap="none" sz="1000" b="0" i="0" u="none" baseline="0">
              <a:solidFill>
                <a:srgbClr val="000000"/>
              </a:solidFill>
              <a:latin typeface="Calibri"/>
              <a:ea typeface="Calibri"/>
              <a:cs typeface="Calibri"/>
            </a:rPr>
            <a:t>scale (&lt;50 km), moderate </a:t>
          </a:r>
          <a:r>
            <a:rPr lang="en-US" cap="none" sz="1000" b="0" i="0" u="none" baseline="0">
              <a:solidFill>
                <a:srgbClr val="000000"/>
              </a:solidFill>
              <a:latin typeface="Calibri"/>
              <a:ea typeface="Calibri"/>
              <a:cs typeface="Calibri"/>
            </a:rPr>
            <a:t>duration consequences (weeks/month), minor impact on populations (e.g., consider population size and its recovery, remediation and/or recruitment potential). For "oil sensitivity' -  If  the dominant sensitivity score is moderate.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16 Serious Impact </a:t>
          </a:r>
          <a:r>
            <a:rPr lang="en-US" cap="none" sz="1000" b="0" i="0" u="none" baseline="0">
              <a:solidFill>
                <a:srgbClr val="000000"/>
              </a:solidFill>
              <a:latin typeface="Calibri"/>
              <a:ea typeface="Calibri"/>
              <a:cs typeface="Calibri"/>
            </a:rPr>
            <a:t>(e.g., High resource vulnerability and sensitivity, regional/provincial </a:t>
          </a:r>
          <a:r>
            <a:rPr lang="en-US" cap="none" sz="1000" b="0" i="0" u="none" baseline="0">
              <a:solidFill>
                <a:srgbClr val="000000"/>
              </a:solidFill>
              <a:latin typeface="Calibri"/>
              <a:ea typeface="Calibri"/>
              <a:cs typeface="Calibri"/>
            </a:rPr>
            <a:t>scale (&gt;50 km), </a:t>
          </a:r>
          <a:r>
            <a:rPr lang="en-US" cap="none" sz="1000" b="0" i="0" u="none" baseline="0">
              <a:solidFill>
                <a:srgbClr val="000000"/>
              </a:solidFill>
              <a:latin typeface="Calibri"/>
              <a:ea typeface="Calibri"/>
              <a:cs typeface="Calibri"/>
            </a:rPr>
            <a:t>long-term (months/year) duration consequence, significant impacts on populations (e.g., consider population size and its recovery remediation and/or recruitment potential.) For "oil sensitivity' -  If the dominant sensitivity score is high or very high.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95250</xdr:colOff>
      <xdr:row>1</xdr:row>
      <xdr:rowOff>38100</xdr:rowOff>
    </xdr:from>
    <xdr:to>
      <xdr:col>18</xdr:col>
      <xdr:colOff>485775</xdr:colOff>
      <xdr:row>7</xdr:row>
      <xdr:rowOff>914400</xdr:rowOff>
    </xdr:to>
    <xdr:sp>
      <xdr:nvSpPr>
        <xdr:cNvPr id="2" name="TextBox 2"/>
        <xdr:cNvSpPr txBox="1">
          <a:spLocks noChangeArrowheads="1"/>
        </xdr:cNvSpPr>
      </xdr:nvSpPr>
      <xdr:spPr>
        <a:xfrm>
          <a:off x="6038850" y="504825"/>
          <a:ext cx="6543675" cy="25622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WEIGHTING SCORE FOR</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ECOLOGICAL </a:t>
          </a:r>
          <a:r>
            <a:rPr lang="en-US" cap="none" sz="1000" b="1" i="0" u="none" baseline="0">
              <a:solidFill>
                <a:srgbClr val="000000"/>
              </a:solidFill>
              <a:latin typeface="Calibri"/>
              <a:ea typeface="Calibri"/>
              <a:cs typeface="Calibri"/>
            </a:rPr>
            <a:t>AND CULTURAL VALUES</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raw consequence score for each POR/COA for a listed ecological</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or cultural value that could be exposed to loss of cargo, fuels, burning products, firefighting materials, or wreckage is based on the following: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Their likelihood to being exposed to damage or harm (e.g., vulnerability)
</a:t>
          </a:r>
          <a:r>
            <a:rPr lang="en-US" cap="none" sz="1000" b="0" i="0" u="none" baseline="0">
              <a:solidFill>
                <a:srgbClr val="000000"/>
              </a:solidFill>
              <a:latin typeface="Calibri"/>
              <a:ea typeface="Calibri"/>
              <a:cs typeface="Calibri"/>
            </a:rPr>
            <a:t>2) Their sensitivity (e.g., susceptibility to damage or harm)
</a:t>
          </a:r>
          <a:r>
            <a:rPr lang="en-US" cap="none" sz="1000" b="0" i="0" u="none" baseline="0">
              <a:solidFill>
                <a:srgbClr val="000000"/>
              </a:solidFill>
              <a:latin typeface="Calibri"/>
              <a:ea typeface="Calibri"/>
              <a:cs typeface="Calibri"/>
            </a:rPr>
            <a:t>3) The geographic-size of potential impact area (e.g., localized to a bay or cove versus regional or wide-spread such as if offshore and/or spread by wind/currents)
</a:t>
          </a:r>
          <a:r>
            <a:rPr lang="en-US" cap="none" sz="1000" b="0" i="0" u="none" baseline="0">
              <a:solidFill>
                <a:srgbClr val="000000"/>
              </a:solidFill>
              <a:latin typeface="Calibri"/>
              <a:ea typeface="Calibri"/>
              <a:cs typeface="Calibri"/>
            </a:rPr>
            <a:t>4) </a:t>
          </a:r>
          <a:r>
            <a:rPr lang="en-US" cap="none" sz="1000" b="0" i="0" u="none" baseline="0">
              <a:solidFill>
                <a:srgbClr val="000000"/>
              </a:solidFill>
              <a:latin typeface="Calibri"/>
              <a:ea typeface="Calibri"/>
              <a:cs typeface="Calibri"/>
            </a:rPr>
            <a:t>Degree to which habitat and species population(s) may be affected based on population's size, recruitment, and/or recovery potential
</a:t>
          </a:r>
          <a:r>
            <a:rPr lang="en-US" cap="none" sz="1000" b="0" i="0" u="none" baseline="0">
              <a:solidFill>
                <a:srgbClr val="000000"/>
              </a:solidFill>
              <a:latin typeface="Calibri"/>
              <a:ea typeface="Calibri"/>
              <a:cs typeface="Calibri"/>
            </a:rPr>
            <a:t>5)</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Ability for the harmed or lost resource(s) and values to be replaced, restored, or remediated.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These are technical assessments.  Weighting is provided - after data entry - on relative importance of each listed resource from local, regional and provincial standpoints.  Weighting of ecological and cultural values are primarily provided by local/regional stewards such as First Nations and Federal, Provincial and local government enviroment/ecology staff.  This score provides a weighted ranking to adjust the final POR/COA decision recommendation.
</a:t>
          </a:r>
        </a:p>
      </xdr:txBody>
    </xdr:sp>
    <xdr:clientData/>
  </xdr:twoCellAnchor>
  <xdr:twoCellAnchor>
    <xdr:from>
      <xdr:col>10</xdr:col>
      <xdr:colOff>0</xdr:colOff>
      <xdr:row>7</xdr:row>
      <xdr:rowOff>981075</xdr:rowOff>
    </xdr:from>
    <xdr:to>
      <xdr:col>13</xdr:col>
      <xdr:colOff>466725</xdr:colOff>
      <xdr:row>8</xdr:row>
      <xdr:rowOff>314325</xdr:rowOff>
    </xdr:to>
    <xdr:sp>
      <xdr:nvSpPr>
        <xdr:cNvPr id="3" name="TextBox 4"/>
        <xdr:cNvSpPr txBox="1">
          <a:spLocks noChangeArrowheads="1"/>
        </xdr:cNvSpPr>
      </xdr:nvSpPr>
      <xdr:spPr>
        <a:xfrm>
          <a:off x="6896100" y="3133725"/>
          <a:ext cx="2238375" cy="400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90713A"/>
              </a:solidFill>
              <a:latin typeface="Calibri"/>
              <a:ea typeface="Calibri"/>
              <a:cs typeface="Calibri"/>
            </a:rPr>
            <a:t>GREEN</a:t>
          </a:r>
          <a:r>
            <a:rPr lang="en-US" cap="none" sz="1000" b="1" i="0" u="none" baseline="0">
              <a:solidFill>
                <a:srgbClr val="90713A"/>
              </a:solidFill>
              <a:latin typeface="Calibri"/>
              <a:ea typeface="Calibri"/>
              <a:cs typeface="Calibri"/>
            </a:rPr>
            <a:t> TABLES </a:t>
          </a:r>
          <a:r>
            <a:rPr lang="en-US" cap="none" sz="1000" b="0" i="0" u="none" baseline="0">
              <a:solidFill>
                <a:srgbClr val="000000"/>
              </a:solidFill>
              <a:latin typeface="Calibri"/>
              <a:ea typeface="Calibri"/>
              <a:cs typeface="Calibri"/>
            </a:rPr>
            <a:t>are for data entry
</a:t>
          </a:r>
          <a:r>
            <a:rPr lang="en-US" cap="none" sz="1000" b="1" i="0" u="none" baseline="0">
              <a:solidFill>
                <a:srgbClr val="FF6600"/>
              </a:solidFill>
              <a:latin typeface="Calibri"/>
              <a:ea typeface="Calibri"/>
              <a:cs typeface="Calibri"/>
            </a:rPr>
            <a:t>ORANGE TABLES </a:t>
          </a:r>
          <a:r>
            <a:rPr lang="en-US" cap="none" sz="1000" b="0" i="0" u="none" baseline="0">
              <a:solidFill>
                <a:srgbClr val="000000"/>
              </a:solidFill>
              <a:latin typeface="Calibri"/>
              <a:ea typeface="Calibri"/>
              <a:cs typeface="Calibri"/>
            </a:rPr>
            <a:t>automatically calculate outcome</a:t>
          </a:r>
        </a:p>
      </xdr:txBody>
    </xdr:sp>
    <xdr:clientData/>
  </xdr:twoCellAnchor>
  <xdr:twoCellAnchor>
    <xdr:from>
      <xdr:col>9</xdr:col>
      <xdr:colOff>114300</xdr:colOff>
      <xdr:row>34</xdr:row>
      <xdr:rowOff>104775</xdr:rowOff>
    </xdr:from>
    <xdr:to>
      <xdr:col>14</xdr:col>
      <xdr:colOff>447675</xdr:colOff>
      <xdr:row>35</xdr:row>
      <xdr:rowOff>114300</xdr:rowOff>
    </xdr:to>
    <xdr:sp>
      <xdr:nvSpPr>
        <xdr:cNvPr id="4" name="TextBox 3"/>
        <xdr:cNvSpPr txBox="1">
          <a:spLocks noChangeArrowheads="1"/>
        </xdr:cNvSpPr>
      </xdr:nvSpPr>
      <xdr:spPr>
        <a:xfrm>
          <a:off x="6419850" y="13096875"/>
          <a:ext cx="3286125" cy="409575"/>
        </a:xfrm>
        <a:prstGeom prst="rect">
          <a:avLst/>
        </a:prstGeom>
        <a:solidFill>
          <a:srgbClr val="FFFFFF"/>
        </a:solid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The lower the score, the more suitable a POR/COA is from an ecological</a:t>
          </a:r>
          <a:r>
            <a:rPr lang="en-US" cap="none" sz="1000" b="1" i="0" u="none" baseline="0">
              <a:solidFill>
                <a:srgbClr val="000000"/>
              </a:solidFill>
              <a:latin typeface="Calibri"/>
              <a:ea typeface="Calibri"/>
              <a:cs typeface="Calibri"/>
            </a:rPr>
            <a:t> and </a:t>
          </a:r>
          <a:r>
            <a:rPr lang="en-US" cap="none" sz="1000" b="1" i="0" u="none" baseline="0">
              <a:solidFill>
                <a:srgbClr val="000000"/>
              </a:solidFill>
              <a:latin typeface="Calibri"/>
              <a:ea typeface="Calibri"/>
              <a:cs typeface="Calibri"/>
            </a:rPr>
            <a:t>cultural value standpoint</a:t>
          </a:r>
        </a:p>
      </xdr:txBody>
    </xdr:sp>
    <xdr:clientData/>
  </xdr:twoCellAnchor>
  <xdr:twoCellAnchor>
    <xdr:from>
      <xdr:col>15</xdr:col>
      <xdr:colOff>57150</xdr:colOff>
      <xdr:row>7</xdr:row>
      <xdr:rowOff>981075</xdr:rowOff>
    </xdr:from>
    <xdr:to>
      <xdr:col>18</xdr:col>
      <xdr:colOff>581025</xdr:colOff>
      <xdr:row>19</xdr:row>
      <xdr:rowOff>0</xdr:rowOff>
    </xdr:to>
    <xdr:sp>
      <xdr:nvSpPr>
        <xdr:cNvPr id="5" name="TextBox 5"/>
        <xdr:cNvSpPr txBox="1">
          <a:spLocks noChangeArrowheads="1"/>
        </xdr:cNvSpPr>
      </xdr:nvSpPr>
      <xdr:spPr>
        <a:xfrm>
          <a:off x="9963150" y="3133725"/>
          <a:ext cx="2714625" cy="38385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STEP 3 of 4: Ecological and Cultural</a:t>
          </a:r>
          <a:r>
            <a:rPr lang="en-US" cap="none" sz="1400" b="1" i="0" u="none" baseline="0">
              <a:solidFill>
                <a:srgbClr val="000000"/>
              </a:solidFill>
              <a:latin typeface="Calibri"/>
              <a:ea typeface="Calibri"/>
              <a:cs typeface="Calibri"/>
            </a:rPr>
            <a:t> Values</a:t>
          </a:r>
          <a:r>
            <a:rPr lang="en-US" cap="none" sz="14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The protection of natural, resources and cultural values are important to coastal community's well-being and livelihood.  These resources can also have national and international significance (e.g., presence of designated species at risk or important cultural sites).  If harmed or damaged, they may not be replaceable though natural (ecological) recruitment, or by restoration and remediation efforts.  Unlike a vessel, natural, historical and cultural resources are not insured once lost - often only prevention and mitigation measures are paid for from vessel casualty/spill compensation regimes.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The weighted scores for natural, historical, and cultural resources can support or deny a POR/COA recommendation.</a:t>
          </a:r>
        </a:p>
      </xdr:txBody>
    </xdr:sp>
    <xdr:clientData/>
  </xdr:twoCellAnchor>
  <xdr:twoCellAnchor>
    <xdr:from>
      <xdr:col>6</xdr:col>
      <xdr:colOff>28575</xdr:colOff>
      <xdr:row>1</xdr:row>
      <xdr:rowOff>9525</xdr:rowOff>
    </xdr:from>
    <xdr:to>
      <xdr:col>8</xdr:col>
      <xdr:colOff>76200</xdr:colOff>
      <xdr:row>7</xdr:row>
      <xdr:rowOff>85725</xdr:rowOff>
    </xdr:to>
    <xdr:sp>
      <xdr:nvSpPr>
        <xdr:cNvPr id="6" name="TextBox 7"/>
        <xdr:cNvSpPr txBox="1">
          <a:spLocks noChangeArrowheads="1"/>
        </xdr:cNvSpPr>
      </xdr:nvSpPr>
      <xdr:spPr>
        <a:xfrm>
          <a:off x="4600575" y="476250"/>
          <a:ext cx="14192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WEIGHTING</a:t>
          </a:r>
          <a:r>
            <a:rPr lang="en-US" cap="none" sz="1000" b="0" i="0" u="none" baseline="0">
              <a:solidFill>
                <a:srgbClr val="000000"/>
              </a:solidFill>
              <a:latin typeface="Calibri"/>
              <a:ea typeface="Calibri"/>
              <a:cs typeface="Calibri"/>
            </a:rPr>
            <a:t> ECOLOGICAL AND CULTURAL VALUES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Weighting scores: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16  High Importance
</a:t>
          </a:r>
          <a:r>
            <a:rPr lang="en-US" cap="none" sz="1000" b="1" i="0" u="none" baseline="0">
              <a:solidFill>
                <a:srgbClr val="000000"/>
              </a:solidFill>
              <a:latin typeface="Calibri"/>
              <a:ea typeface="Calibri"/>
              <a:cs typeface="Calibri"/>
            </a:rPr>
            <a:t>8    Moderate Importance
</a:t>
          </a:r>
          <a:r>
            <a:rPr lang="en-US" cap="none" sz="1000" b="1" i="0" u="none" baseline="0">
              <a:solidFill>
                <a:srgbClr val="000000"/>
              </a:solidFill>
              <a:latin typeface="Calibri"/>
              <a:ea typeface="Calibri"/>
              <a:cs typeface="Calibri"/>
            </a:rPr>
            <a:t>4    Low Importance
</a:t>
          </a:r>
          <a:r>
            <a:rPr lang="en-US" cap="none" sz="1000" b="1" i="0" u="none" baseline="0">
              <a:solidFill>
                <a:srgbClr val="000000"/>
              </a:solidFill>
              <a:latin typeface="Calibri"/>
              <a:ea typeface="Calibri"/>
              <a:cs typeface="Calibri"/>
            </a:rPr>
            <a:t>2    No Importance
</a:t>
          </a:r>
          <a:r>
            <a:rPr lang="en-US" cap="none" sz="1000" b="0" i="0" u="none" baseline="0">
              <a:solidFill>
                <a:srgbClr val="000000"/>
              </a:solidFill>
              <a:latin typeface="Calibri"/>
              <a:ea typeface="Calibri"/>
              <a:cs typeface="Calibri"/>
            </a:rPr>
            <a:t>
</a:t>
          </a:r>
        </a:p>
      </xdr:txBody>
    </xdr:sp>
    <xdr:clientData/>
  </xdr:twoCellAnchor>
  <xdr:twoCellAnchor>
    <xdr:from>
      <xdr:col>0</xdr:col>
      <xdr:colOff>66675</xdr:colOff>
      <xdr:row>7</xdr:row>
      <xdr:rowOff>847725</xdr:rowOff>
    </xdr:from>
    <xdr:to>
      <xdr:col>8</xdr:col>
      <xdr:colOff>76200</xdr:colOff>
      <xdr:row>8</xdr:row>
      <xdr:rowOff>228600</xdr:rowOff>
    </xdr:to>
    <xdr:sp>
      <xdr:nvSpPr>
        <xdr:cNvPr id="7" name="TextBox 16"/>
        <xdr:cNvSpPr txBox="1">
          <a:spLocks noChangeArrowheads="1"/>
        </xdr:cNvSpPr>
      </xdr:nvSpPr>
      <xdr:spPr>
        <a:xfrm>
          <a:off x="66675" y="3000375"/>
          <a:ext cx="5953125" cy="4476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For each “Ecological or Cultural</a:t>
          </a:r>
          <a:r>
            <a:rPr lang="en-US" cap="none" sz="1100" b="1" i="0" u="none" baseline="0">
              <a:solidFill>
                <a:srgbClr val="000000"/>
              </a:solidFill>
              <a:latin typeface="Calibri"/>
              <a:ea typeface="Calibri"/>
              <a:cs typeface="Calibri"/>
            </a:rPr>
            <a:t> Value</a:t>
          </a:r>
          <a:r>
            <a:rPr lang="en-US" cap="none" sz="1100" b="1" i="0" u="none" baseline="0">
              <a:solidFill>
                <a:srgbClr val="000000"/>
              </a:solidFill>
              <a:latin typeface="Calibri"/>
              <a:ea typeface="Calibri"/>
              <a:cs typeface="Calibri"/>
            </a:rPr>
            <a:t>”, all cells for individual POR or COA options must contain a ranking number and an associated “Weight” in the final column.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xdr:row>
      <xdr:rowOff>200025</xdr:rowOff>
    </xdr:from>
    <xdr:to>
      <xdr:col>12</xdr:col>
      <xdr:colOff>9525</xdr:colOff>
      <xdr:row>9</xdr:row>
      <xdr:rowOff>238125</xdr:rowOff>
    </xdr:to>
    <xdr:sp>
      <xdr:nvSpPr>
        <xdr:cNvPr id="1" name="TextBox 1"/>
        <xdr:cNvSpPr txBox="1">
          <a:spLocks noChangeArrowheads="1"/>
        </xdr:cNvSpPr>
      </xdr:nvSpPr>
      <xdr:spPr>
        <a:xfrm>
          <a:off x="6619875" y="2390775"/>
          <a:ext cx="2400300" cy="628650"/>
        </a:xfrm>
        <a:prstGeom prst="rect">
          <a:avLst/>
        </a:prstGeom>
        <a:solidFill>
          <a:srgbClr val="FFFFFF"/>
        </a:solidFill>
        <a:ln w="9525" cmpd="sng">
          <a:noFill/>
        </a:ln>
      </xdr:spPr>
      <xdr:txBody>
        <a:bodyPr vertOverflow="clip" wrap="square"/>
        <a:p>
          <a:pPr algn="l">
            <a:defRPr/>
          </a:pPr>
          <a:r>
            <a:rPr lang="en-US" cap="none" sz="1000" b="1" i="0" u="none" baseline="0">
              <a:solidFill>
                <a:srgbClr val="90713A"/>
              </a:solidFill>
              <a:latin typeface="Calibri"/>
              <a:ea typeface="Calibri"/>
              <a:cs typeface="Calibri"/>
            </a:rPr>
            <a:t>GREEN</a:t>
          </a:r>
          <a:r>
            <a:rPr lang="en-US" cap="none" sz="1000" b="1" i="0" u="none" baseline="0">
              <a:solidFill>
                <a:srgbClr val="90713A"/>
              </a:solidFill>
              <a:latin typeface="Calibri"/>
              <a:ea typeface="Calibri"/>
              <a:cs typeface="Calibri"/>
            </a:rPr>
            <a:t> TABLES </a:t>
          </a:r>
          <a:r>
            <a:rPr lang="en-US" cap="none" sz="1000" b="0" i="0" u="none" baseline="0">
              <a:solidFill>
                <a:srgbClr val="000000"/>
              </a:solidFill>
              <a:latin typeface="Calibri"/>
              <a:ea typeface="Calibri"/>
              <a:cs typeface="Calibri"/>
            </a:rPr>
            <a:t>are for data entry
</a:t>
          </a:r>
          <a:r>
            <a:rPr lang="en-US" cap="none" sz="1000" b="1" i="0" u="none" baseline="0">
              <a:solidFill>
                <a:srgbClr val="FF6600"/>
              </a:solidFill>
              <a:latin typeface="Calibri"/>
              <a:ea typeface="Calibri"/>
              <a:cs typeface="Calibri"/>
            </a:rPr>
            <a:t>ORANGE TABLES </a:t>
          </a:r>
          <a:r>
            <a:rPr lang="en-US" cap="none" sz="1000" b="0" i="0" u="none" baseline="0">
              <a:solidFill>
                <a:srgbClr val="000000"/>
              </a:solidFill>
              <a:latin typeface="Calibri"/>
              <a:ea typeface="Calibri"/>
              <a:cs typeface="Calibri"/>
            </a:rPr>
            <a:t>automatically calculate outcome</a:t>
          </a:r>
        </a:p>
      </xdr:txBody>
    </xdr:sp>
    <xdr:clientData/>
  </xdr:twoCellAnchor>
  <xdr:twoCellAnchor>
    <xdr:from>
      <xdr:col>0</xdr:col>
      <xdr:colOff>57150</xdr:colOff>
      <xdr:row>1</xdr:row>
      <xdr:rowOff>47625</xdr:rowOff>
    </xdr:from>
    <xdr:to>
      <xdr:col>6</xdr:col>
      <xdr:colOff>676275</xdr:colOff>
      <xdr:row>6</xdr:row>
      <xdr:rowOff>114300</xdr:rowOff>
    </xdr:to>
    <xdr:sp>
      <xdr:nvSpPr>
        <xdr:cNvPr id="2" name="TextBox 2"/>
        <xdr:cNvSpPr txBox="1">
          <a:spLocks noChangeArrowheads="1"/>
        </xdr:cNvSpPr>
      </xdr:nvSpPr>
      <xdr:spPr>
        <a:xfrm>
          <a:off x="57150" y="514350"/>
          <a:ext cx="5781675" cy="13716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Social and economic</a:t>
          </a:r>
          <a:r>
            <a:rPr lang="en-US" cap="none" sz="1000" b="0" i="0" u="none" baseline="0">
              <a:solidFill>
                <a:srgbClr val="000000"/>
              </a:solidFill>
              <a:latin typeface="Calibri"/>
              <a:ea typeface="Calibri"/>
              <a:cs typeface="Calibri"/>
            </a:rPr>
            <a:t> value rankings: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No Impact </a:t>
          </a:r>
          <a:r>
            <a:rPr lang="en-US" cap="none" sz="1000" b="0" i="0"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e.g.</a:t>
          </a:r>
          <a:r>
            <a:rPr lang="en-US" cap="none" sz="1000" b="0" i="0" u="none" baseline="0">
              <a:solidFill>
                <a:srgbClr val="000000"/>
              </a:solidFill>
              <a:latin typeface="Calibri"/>
              <a:ea typeface="Calibri"/>
              <a:cs typeface="Calibri"/>
            </a:rPr>
            <a:t>, No exposures from cargo/fuel loss, debris/wreckage, fire, or beaching) 
</a:t>
          </a:r>
          <a:r>
            <a:rPr lang="en-US" cap="none" sz="1000" b="1" i="0" u="none" baseline="0">
              <a:solidFill>
                <a:srgbClr val="000000"/>
              </a:solidFill>
              <a:latin typeface="Calibri"/>
              <a:ea typeface="Calibri"/>
              <a:cs typeface="Calibri"/>
            </a:rPr>
            <a:t>4 Minimal Impact </a:t>
          </a:r>
          <a:r>
            <a:rPr lang="en-US" cap="none" sz="1000" b="0" i="0"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e.g.</a:t>
          </a:r>
          <a:r>
            <a:rPr lang="en-US" cap="none" sz="1000" b="0" i="0" u="none" baseline="0">
              <a:solidFill>
                <a:srgbClr val="000000"/>
              </a:solidFill>
              <a:latin typeface="Calibri"/>
              <a:ea typeface="Calibri"/>
              <a:cs typeface="Calibri"/>
            </a:rPr>
            <a:t>, Low vulnerability and sensitivity, local scale </a:t>
          </a:r>
          <a:r>
            <a:rPr lang="en-US" cap="none" sz="1000" b="0" i="0" u="none" baseline="0">
              <a:solidFill>
                <a:srgbClr val="000000"/>
              </a:solidFill>
              <a:latin typeface="Calibri"/>
              <a:ea typeface="Calibri"/>
              <a:cs typeface="Calibri"/>
            </a:rPr>
            <a:t>(&lt; 10 km), </a:t>
          </a:r>
          <a:r>
            <a:rPr lang="en-US" cap="none" sz="1000" b="0" i="0" u="none" baseline="0">
              <a:solidFill>
                <a:srgbClr val="000000"/>
              </a:solidFill>
              <a:latin typeface="Calibri"/>
              <a:ea typeface="Calibri"/>
              <a:cs typeface="Calibri"/>
            </a:rPr>
            <a:t>short duration consequence (day/week), good resource remediation and restoration potential) 
</a:t>
          </a:r>
          <a:r>
            <a:rPr lang="en-US" cap="none" sz="1000" b="1" i="0" u="none" baseline="0">
              <a:solidFill>
                <a:srgbClr val="000000"/>
              </a:solidFill>
              <a:latin typeface="Calibri"/>
              <a:ea typeface="Calibri"/>
              <a:cs typeface="Calibri"/>
            </a:rPr>
            <a:t>8 Moderate Impact </a:t>
          </a:r>
          <a:r>
            <a:rPr lang="en-US" cap="none" sz="1000" b="0" i="0"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e.g., </a:t>
          </a:r>
          <a:r>
            <a:rPr lang="en-US" cap="none" sz="1000" b="0" i="0" u="none" baseline="0">
              <a:solidFill>
                <a:srgbClr val="000000"/>
              </a:solidFill>
              <a:latin typeface="Calibri"/>
              <a:ea typeface="Calibri"/>
              <a:cs typeface="Calibri"/>
            </a:rPr>
            <a:t>Moderate vulnerability and sensitivity, regional scale</a:t>
          </a:r>
          <a:r>
            <a:rPr lang="en-US" cap="none" sz="1000" b="0" i="0" u="none" baseline="0">
              <a:solidFill>
                <a:srgbClr val="000000"/>
              </a:solidFill>
              <a:latin typeface="Calibri"/>
              <a:ea typeface="Calibri"/>
              <a:cs typeface="Calibri"/>
            </a:rPr>
            <a:t> (&lt; 50 km)</a:t>
          </a:r>
          <a:r>
            <a:rPr lang="en-US" cap="none" sz="1000" b="0" i="0" u="none" baseline="0">
              <a:solidFill>
                <a:srgbClr val="DD0806"/>
              </a:solidFill>
              <a:latin typeface="Calibri"/>
              <a:ea typeface="Calibri"/>
              <a:cs typeface="Calibri"/>
            </a:rPr>
            <a:t>, </a:t>
          </a:r>
          <a:r>
            <a:rPr lang="en-US" cap="none" sz="1000" b="0" i="0" u="none" baseline="0">
              <a:solidFill>
                <a:srgbClr val="000000"/>
              </a:solidFill>
              <a:latin typeface="Calibri"/>
              <a:ea typeface="Calibri"/>
              <a:cs typeface="Calibri"/>
            </a:rPr>
            <a:t>moderate duration consequences (weeks/month), marginal resource remediation and restoration potential)  
</a:t>
          </a:r>
          <a:r>
            <a:rPr lang="en-US" cap="none" sz="1000" b="1" i="0" u="none" baseline="0">
              <a:solidFill>
                <a:srgbClr val="000000"/>
              </a:solidFill>
              <a:latin typeface="Calibri"/>
              <a:ea typeface="Calibri"/>
              <a:cs typeface="Calibri"/>
            </a:rPr>
            <a:t>16 Serious Impact </a:t>
          </a:r>
          <a:r>
            <a:rPr lang="en-US" cap="none" sz="1000" b="0" i="0" u="none" baseline="0">
              <a:solidFill>
                <a:srgbClr val="000000"/>
              </a:solidFill>
              <a:latin typeface="Calibri"/>
              <a:ea typeface="Calibri"/>
              <a:cs typeface="Calibri"/>
            </a:rPr>
            <a:t>(</a:t>
          </a:r>
          <a:r>
            <a:rPr lang="en-US" cap="none" sz="1000" b="0" i="1" u="none" baseline="0">
              <a:solidFill>
                <a:srgbClr val="000000"/>
              </a:solidFill>
              <a:latin typeface="Calibri"/>
              <a:ea typeface="Calibri"/>
              <a:cs typeface="Calibri"/>
            </a:rPr>
            <a:t>e.g., </a:t>
          </a:r>
          <a:r>
            <a:rPr lang="en-US" cap="none" sz="1000" b="0" i="0" u="none" baseline="0">
              <a:solidFill>
                <a:srgbClr val="000000"/>
              </a:solidFill>
              <a:latin typeface="Calibri"/>
              <a:ea typeface="Calibri"/>
              <a:cs typeface="Calibri"/>
            </a:rPr>
            <a:t>High vulnerability and sensitivity, regional/provincial </a:t>
          </a:r>
          <a:r>
            <a:rPr lang="en-US" cap="none" sz="1000" b="0" i="0" u="none" baseline="0">
              <a:solidFill>
                <a:srgbClr val="000000"/>
              </a:solidFill>
              <a:latin typeface="Calibri"/>
              <a:ea typeface="Calibri"/>
              <a:cs typeface="Calibri"/>
            </a:rPr>
            <a:t>scale (&gt; 50km), </a:t>
          </a:r>
          <a:r>
            <a:rPr lang="en-US" cap="none" sz="1000" b="0" i="0" u="none" baseline="0">
              <a:solidFill>
                <a:srgbClr val="000000"/>
              </a:solidFill>
              <a:latin typeface="Calibri"/>
              <a:ea typeface="Calibri"/>
              <a:cs typeface="Calibri"/>
            </a:rPr>
            <a:t>long-term (months/year) duration consequence, no remediation and restoration potential)  </a:t>
          </a:r>
        </a:p>
      </xdr:txBody>
    </xdr:sp>
    <xdr:clientData/>
  </xdr:twoCellAnchor>
  <xdr:twoCellAnchor>
    <xdr:from>
      <xdr:col>7</xdr:col>
      <xdr:colOff>38100</xdr:colOff>
      <xdr:row>1</xdr:row>
      <xdr:rowOff>47625</xdr:rowOff>
    </xdr:from>
    <xdr:to>
      <xdr:col>11</xdr:col>
      <xdr:colOff>133350</xdr:colOff>
      <xdr:row>6</xdr:row>
      <xdr:rowOff>123825</xdr:rowOff>
    </xdr:to>
    <xdr:sp>
      <xdr:nvSpPr>
        <xdr:cNvPr id="3" name="TextBox 3"/>
        <xdr:cNvSpPr txBox="1">
          <a:spLocks noChangeArrowheads="1"/>
        </xdr:cNvSpPr>
      </xdr:nvSpPr>
      <xdr:spPr>
        <a:xfrm>
          <a:off x="5895975" y="514350"/>
          <a:ext cx="2638425" cy="1381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WEIGHTING</a:t>
          </a:r>
          <a:r>
            <a:rPr lang="en-US" cap="none" sz="1000" b="0" i="0" u="none" baseline="0">
              <a:solidFill>
                <a:srgbClr val="000000"/>
              </a:solidFill>
              <a:latin typeface="Calibri"/>
              <a:ea typeface="Calibri"/>
              <a:cs typeface="Calibri"/>
            </a:rPr>
            <a:t> OF SOCIAL AND ECONOMIC VALUES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Weighting is based on the relative importance beginning from a local (community), regional and then to provincial/international level.   Weighting scores: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8    High Importance
</a:t>
          </a:r>
          <a:r>
            <a:rPr lang="en-US" cap="none" sz="1000" b="1" i="0" u="none" baseline="0">
              <a:solidFill>
                <a:srgbClr val="000000"/>
              </a:solidFill>
              <a:latin typeface="Calibri"/>
              <a:ea typeface="Calibri"/>
              <a:cs typeface="Calibri"/>
            </a:rPr>
            <a:t>4    Moderate Importance
</a:t>
          </a:r>
          <a:r>
            <a:rPr lang="en-US" cap="none" sz="1000" b="1" i="0" u="none" baseline="0">
              <a:solidFill>
                <a:srgbClr val="000000"/>
              </a:solidFill>
              <a:latin typeface="Calibri"/>
              <a:ea typeface="Calibri"/>
              <a:cs typeface="Calibri"/>
            </a:rPr>
            <a:t>2    Low or No Importance
</a:t>
          </a:r>
          <a:r>
            <a:rPr lang="en-US" cap="none" sz="1000" b="0" i="0" u="none" baseline="0">
              <a:solidFill>
                <a:srgbClr val="000000"/>
              </a:solidFill>
              <a:latin typeface="Calibri"/>
              <a:ea typeface="Calibri"/>
              <a:cs typeface="Calibri"/>
            </a:rPr>
            <a:t>
</a:t>
          </a:r>
        </a:p>
      </xdr:txBody>
    </xdr:sp>
    <xdr:clientData/>
  </xdr:twoCellAnchor>
  <xdr:twoCellAnchor>
    <xdr:from>
      <xdr:col>1</xdr:col>
      <xdr:colOff>19050</xdr:colOff>
      <xdr:row>24</xdr:row>
      <xdr:rowOff>114300</xdr:rowOff>
    </xdr:from>
    <xdr:to>
      <xdr:col>6</xdr:col>
      <xdr:colOff>514350</xdr:colOff>
      <xdr:row>26</xdr:row>
      <xdr:rowOff>123825</xdr:rowOff>
    </xdr:to>
    <xdr:sp>
      <xdr:nvSpPr>
        <xdr:cNvPr id="4" name="TextBox 4"/>
        <xdr:cNvSpPr txBox="1">
          <a:spLocks noChangeArrowheads="1"/>
        </xdr:cNvSpPr>
      </xdr:nvSpPr>
      <xdr:spPr>
        <a:xfrm>
          <a:off x="1876425" y="8601075"/>
          <a:ext cx="3800475" cy="428625"/>
        </a:xfrm>
        <a:prstGeom prst="rect">
          <a:avLst/>
        </a:prstGeom>
        <a:solidFill>
          <a:srgbClr val="FFFFFF"/>
        </a:solidFill>
        <a:ln w="9525" cmpd="sng">
          <a:noFill/>
        </a:ln>
      </xdr:spPr>
      <xdr:txBody>
        <a:bodyPr vertOverflow="clip" wrap="square"/>
        <a:p>
          <a:pPr algn="ctr">
            <a:defRPr/>
          </a:pPr>
          <a:r>
            <a:rPr lang="en-US" cap="none" sz="1000" b="1" i="0" u="none" baseline="0">
              <a:solidFill>
                <a:srgbClr val="000000"/>
              </a:solidFill>
              <a:latin typeface="Calibri"/>
              <a:ea typeface="Calibri"/>
              <a:cs typeface="Calibri"/>
            </a:rPr>
            <a:t>The lower the score, the more suitable a POR/COA is from a social</a:t>
          </a:r>
          <a:r>
            <a:rPr lang="en-US" cap="none" sz="1000" b="1" i="0" u="none" baseline="0">
              <a:solidFill>
                <a:srgbClr val="000000"/>
              </a:solidFill>
              <a:latin typeface="Calibri"/>
              <a:ea typeface="Calibri"/>
              <a:cs typeface="Calibri"/>
            </a:rPr>
            <a:t> and economic</a:t>
          </a:r>
          <a:r>
            <a:rPr lang="en-US" cap="none" sz="1000" b="1" i="0" u="none" baseline="0">
              <a:solidFill>
                <a:srgbClr val="000000"/>
              </a:solidFill>
              <a:latin typeface="Calibri"/>
              <a:ea typeface="Calibri"/>
              <a:cs typeface="Calibri"/>
            </a:rPr>
            <a:t> impact</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standpoint</a:t>
          </a:r>
        </a:p>
      </xdr:txBody>
    </xdr:sp>
    <xdr:clientData/>
  </xdr:twoCellAnchor>
  <xdr:twoCellAnchor>
    <xdr:from>
      <xdr:col>8</xdr:col>
      <xdr:colOff>85725</xdr:colOff>
      <xdr:row>9</xdr:row>
      <xdr:rowOff>304800</xdr:rowOff>
    </xdr:from>
    <xdr:to>
      <xdr:col>13</xdr:col>
      <xdr:colOff>85725</xdr:colOff>
      <xdr:row>16</xdr:row>
      <xdr:rowOff>142875</xdr:rowOff>
    </xdr:to>
    <xdr:sp>
      <xdr:nvSpPr>
        <xdr:cNvPr id="5" name="TextBox 5"/>
        <xdr:cNvSpPr txBox="1">
          <a:spLocks noChangeArrowheads="1"/>
        </xdr:cNvSpPr>
      </xdr:nvSpPr>
      <xdr:spPr>
        <a:xfrm>
          <a:off x="6657975" y="3086100"/>
          <a:ext cx="3048000" cy="26289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STEP 4 of 4: Social</a:t>
          </a:r>
          <a:r>
            <a:rPr lang="en-US" cap="none" sz="1400" b="1" i="0" u="none" baseline="0">
              <a:solidFill>
                <a:srgbClr val="000000"/>
              </a:solidFill>
              <a:latin typeface="Calibri"/>
              <a:ea typeface="Calibri"/>
              <a:cs typeface="Calibri"/>
            </a:rPr>
            <a:t> and Economic Values</a:t>
          </a:r>
          <a:r>
            <a:rPr lang="en-US" cap="none" sz="14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section evaluates the social and economic values derived from an area or region that may be at risk as a result of a POR or COA decision (e.g.,  vessel releasing its cargo and/or fuels, vessel on-fire releasing noxious/hazardous air emissions).  Various impacts can result in loss or damage to resources, area closures for public protection, (e.g., to reduce exposure), as well as to accommodate response efforts (e.g., towing, salvage, spill cleanup).  Impacts can result in a loss of access, use and ability to draw social and economic benefits.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The weighted scores for social and economic impacts can support or deny a POR/COA regarding the final recommendation.</a:t>
          </a:r>
        </a:p>
      </xdr:txBody>
    </xdr:sp>
    <xdr:clientData/>
  </xdr:twoCellAnchor>
  <xdr:twoCellAnchor>
    <xdr:from>
      <xdr:col>0</xdr:col>
      <xdr:colOff>57150</xdr:colOff>
      <xdr:row>6</xdr:row>
      <xdr:rowOff>142875</xdr:rowOff>
    </xdr:from>
    <xdr:to>
      <xdr:col>6</xdr:col>
      <xdr:colOff>676275</xdr:colOff>
      <xdr:row>7</xdr:row>
      <xdr:rowOff>180975</xdr:rowOff>
    </xdr:to>
    <xdr:sp>
      <xdr:nvSpPr>
        <xdr:cNvPr id="6" name="TextBox 9"/>
        <xdr:cNvSpPr txBox="1">
          <a:spLocks noChangeArrowheads="1"/>
        </xdr:cNvSpPr>
      </xdr:nvSpPr>
      <xdr:spPr>
        <a:xfrm>
          <a:off x="57150" y="1914525"/>
          <a:ext cx="5781675" cy="4572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For each “Social or Economic </a:t>
          </a:r>
          <a:r>
            <a:rPr lang="en-US" cap="none" sz="1100" b="1" i="0" u="none" baseline="0">
              <a:solidFill>
                <a:srgbClr val="000000"/>
              </a:solidFill>
              <a:latin typeface="Calibri"/>
              <a:ea typeface="Calibri"/>
              <a:cs typeface="Calibri"/>
            </a:rPr>
            <a:t>Value</a:t>
          </a:r>
          <a:r>
            <a:rPr lang="en-US" cap="none" sz="1100" b="1" i="0" u="none" baseline="0">
              <a:solidFill>
                <a:srgbClr val="000000"/>
              </a:solidFill>
              <a:latin typeface="Calibri"/>
              <a:ea typeface="Calibri"/>
              <a:cs typeface="Calibri"/>
            </a:rPr>
            <a:t>”, all cells for individual POR or COA options must contain a ranking number and an associated “Weight” in the final column.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xdr:row>
      <xdr:rowOff>104775</xdr:rowOff>
    </xdr:from>
    <xdr:to>
      <xdr:col>5</xdr:col>
      <xdr:colOff>742950</xdr:colOff>
      <xdr:row>1</xdr:row>
      <xdr:rowOff>1104900</xdr:rowOff>
    </xdr:to>
    <xdr:sp>
      <xdr:nvSpPr>
        <xdr:cNvPr id="1" name="TextBox 1"/>
        <xdr:cNvSpPr txBox="1">
          <a:spLocks noChangeArrowheads="1"/>
        </xdr:cNvSpPr>
      </xdr:nvSpPr>
      <xdr:spPr>
        <a:xfrm>
          <a:off x="1295400" y="695325"/>
          <a:ext cx="4124325" cy="10001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TABLE</a:t>
          </a:r>
          <a:r>
            <a:rPr lang="en-US" cap="none" sz="1000" b="1" i="0" u="none" baseline="0">
              <a:solidFill>
                <a:srgbClr val="000000"/>
              </a:solidFill>
              <a:latin typeface="Calibri"/>
              <a:ea typeface="Calibri"/>
              <a:cs typeface="Calibri"/>
            </a:rPr>
            <a:t> 1 -  Consequence Scores</a:t>
          </a:r>
          <a:r>
            <a:rPr lang="en-US" cap="none" sz="1000" b="0" i="0" u="none" baseline="0">
              <a:solidFill>
                <a:srgbClr val="000000"/>
              </a:solidFill>
              <a:latin typeface="Calibri"/>
              <a:ea typeface="Calibri"/>
              <a:cs typeface="Calibri"/>
            </a:rPr>
            <a:t>: shows the modelled probability (likelihood) for each Place of Refuge (POR) option, as well as Course of Action (COA), and then the relative level of consequences related to</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health and safety concerns, natural, historical and cultural resource impacts, and economic activity intrusions.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The lower the score, the lower the consequences</a:t>
          </a:r>
        </a:p>
      </xdr:txBody>
    </xdr:sp>
    <xdr:clientData/>
  </xdr:twoCellAnchor>
  <xdr:twoCellAnchor>
    <xdr:from>
      <xdr:col>0</xdr:col>
      <xdr:colOff>1038225</xdr:colOff>
      <xdr:row>10</xdr:row>
      <xdr:rowOff>190500</xdr:rowOff>
    </xdr:from>
    <xdr:to>
      <xdr:col>5</xdr:col>
      <xdr:colOff>476250</xdr:colOff>
      <xdr:row>13</xdr:row>
      <xdr:rowOff>161925</xdr:rowOff>
    </xdr:to>
    <xdr:sp>
      <xdr:nvSpPr>
        <xdr:cNvPr id="2" name="TextBox 3"/>
        <xdr:cNvSpPr txBox="1">
          <a:spLocks noChangeArrowheads="1"/>
        </xdr:cNvSpPr>
      </xdr:nvSpPr>
      <xdr:spPr>
        <a:xfrm>
          <a:off x="1038225" y="4467225"/>
          <a:ext cx="4114800" cy="8001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TABLE</a:t>
          </a:r>
          <a:r>
            <a:rPr lang="en-US" cap="none" sz="1000" b="1" i="0" u="none" baseline="0">
              <a:solidFill>
                <a:srgbClr val="000000"/>
              </a:solidFill>
              <a:latin typeface="Calibri"/>
              <a:ea typeface="Calibri"/>
              <a:cs typeface="Calibri"/>
            </a:rPr>
            <a:t> 2 -  Risk by Consequence Type</a:t>
          </a:r>
          <a:r>
            <a:rPr lang="en-US" cap="none" sz="1000" b="0" i="0" u="none" baseline="0">
              <a:solidFill>
                <a:srgbClr val="000000"/>
              </a:solidFill>
              <a:latin typeface="Calibri"/>
              <a:ea typeface="Calibri"/>
              <a:cs typeface="Calibri"/>
            </a:rPr>
            <a:t>: shows the modelled total risk for each Place of Refuge (POR) option, as well as Course of Action (COA) for each consequence type.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The lower the score, the lower the risk</a:t>
          </a:r>
        </a:p>
      </xdr:txBody>
    </xdr:sp>
    <xdr:clientData/>
  </xdr:twoCellAnchor>
  <xdr:twoCellAnchor>
    <xdr:from>
      <xdr:col>6</xdr:col>
      <xdr:colOff>133350</xdr:colOff>
      <xdr:row>2</xdr:row>
      <xdr:rowOff>76200</xdr:rowOff>
    </xdr:from>
    <xdr:to>
      <xdr:col>9</xdr:col>
      <xdr:colOff>704850</xdr:colOff>
      <xdr:row>21</xdr:row>
      <xdr:rowOff>28575</xdr:rowOff>
    </xdr:to>
    <xdr:sp>
      <xdr:nvSpPr>
        <xdr:cNvPr id="3" name="TextBox 2"/>
        <xdr:cNvSpPr txBox="1">
          <a:spLocks noChangeArrowheads="1"/>
        </xdr:cNvSpPr>
      </xdr:nvSpPr>
      <xdr:spPr>
        <a:xfrm>
          <a:off x="5638800" y="1866900"/>
          <a:ext cx="2667000" cy="50673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Places of Refuge</a:t>
          </a:r>
          <a:r>
            <a:rPr lang="en-US" cap="none" sz="1000" b="1" i="0" u="none" baseline="0">
              <a:solidFill>
                <a:srgbClr val="000000"/>
              </a:solidFill>
              <a:latin typeface="Calibri"/>
              <a:ea typeface="Calibri"/>
              <a:cs typeface="Calibri"/>
            </a:rPr>
            <a:t> (POR) and Course of Action (COA) Summary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THIS SUMMARY IS WHAT IS PRINTED AND INCLUDED INTO A SPECIAL POR PLAN ATTACHED TO AN INCIDENT ACTION PLAN.  WITHIN THE POR PLAN, A RECOMMENDATION IS PROVIDED TO COMMAND THAT IS BASED ON THE POR OR COA WITH THE LOWEST TOTAL RISK IS PROVIDED.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If the lowest POR/COA total risk is not being recommended, then the rationale with supporting evidence for an alternative option should be provided)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Supporting information for POR/COA recommendation should include (if available), but is not limited to: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Oil sensitivity maps
</a:t>
          </a:r>
          <a:r>
            <a:rPr lang="en-US" cap="none" sz="1000" b="0" i="0" u="none" baseline="0">
              <a:solidFill>
                <a:srgbClr val="000000"/>
              </a:solidFill>
              <a:latin typeface="Calibri"/>
              <a:ea typeface="Calibri"/>
              <a:cs typeface="Calibri"/>
            </a:rPr>
            <a:t>- Resource Use maps
</a:t>
          </a:r>
          <a:r>
            <a:rPr lang="en-US" cap="none" sz="1000" b="0" i="0" u="none" baseline="0">
              <a:solidFill>
                <a:srgbClr val="000000"/>
              </a:solidFill>
              <a:latin typeface="Calibri"/>
              <a:ea typeface="Calibri"/>
              <a:cs typeface="Calibri"/>
            </a:rPr>
            <a:t>- Weather/Sea prevailing and forecast information
</a:t>
          </a:r>
          <a:r>
            <a:rPr lang="en-US" cap="none" sz="1000" b="0" i="0" u="none" baseline="0">
              <a:solidFill>
                <a:srgbClr val="000000"/>
              </a:solidFill>
              <a:latin typeface="Calibri"/>
              <a:ea typeface="Calibri"/>
              <a:cs typeface="Calibri"/>
            </a:rPr>
            <a:t>- Geographic response plans
</a:t>
          </a:r>
          <a:r>
            <a:rPr lang="en-US" cap="none" sz="1000" b="0" i="0" u="none" baseline="0">
              <a:solidFill>
                <a:srgbClr val="000000"/>
              </a:solidFill>
              <a:latin typeface="Calibri"/>
              <a:ea typeface="Calibri"/>
              <a:cs typeface="Calibri"/>
            </a:rPr>
            <a:t>- POR reference maps/charts
</a:t>
          </a:r>
          <a:r>
            <a:rPr lang="en-US" cap="none" sz="1000" b="0" i="0" u="none" baseline="0">
              <a:solidFill>
                <a:srgbClr val="000000"/>
              </a:solidFill>
              <a:latin typeface="Calibri"/>
              <a:ea typeface="Calibri"/>
              <a:cs typeface="Calibri"/>
            </a:rPr>
            <a:t>- Air quality modelling (if emissions from burning or volatile cargo/fuels)
</a:t>
          </a:r>
          <a:r>
            <a:rPr lang="en-US" cap="none" sz="1000" b="0" i="0" u="none" baseline="0">
              <a:solidFill>
                <a:srgbClr val="000000"/>
              </a:solidFill>
              <a:latin typeface="Calibri"/>
              <a:ea typeface="Calibri"/>
              <a:cs typeface="Calibri"/>
            </a:rPr>
            <a:t>- Cargo/fuel trajectory model
</a:t>
          </a:r>
          <a:r>
            <a:rPr lang="en-US" cap="none" sz="1000" b="0" i="0" u="none" baseline="0">
              <a:solidFill>
                <a:srgbClr val="000000"/>
              </a:solidFill>
              <a:latin typeface="Calibri"/>
              <a:ea typeface="Calibri"/>
              <a:cs typeface="Calibri"/>
            </a:rPr>
            <a:t>- Emergency Rescue Towing information
</a:t>
          </a:r>
          <a:r>
            <a:rPr lang="en-US" cap="none" sz="1000" b="0" i="0" u="none" baseline="0">
              <a:solidFill>
                <a:srgbClr val="000000"/>
              </a:solidFill>
              <a:latin typeface="Calibri"/>
              <a:ea typeface="Calibri"/>
              <a:cs typeface="Calibri"/>
            </a:rPr>
            <a:t>- Images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Contributiong and endorsing information includes: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Who contributed to the POR risk decision model and their expertise and affiliation with a recommended POR or COA
</a:t>
          </a:r>
          <a:r>
            <a:rPr lang="en-US" cap="none" sz="1000" b="0" i="0" u="none" baseline="0">
              <a:solidFill>
                <a:srgbClr val="000000"/>
              </a:solidFill>
              <a:latin typeface="Calibri"/>
              <a:ea typeface="Calibri"/>
              <a:cs typeface="Calibri"/>
            </a:rPr>
            <a:t>-  A sign-off  for Unified Command or Transport Canada 
</a:t>
          </a:r>
          <a:r>
            <a:rPr lang="en-US" cap="none" sz="1000" b="0" i="0" u="none" baseline="0">
              <a:solidFill>
                <a:srgbClr val="000000"/>
              </a:solidFill>
              <a:latin typeface="Calibri"/>
              <a:ea typeface="Calibri"/>
              <a:cs typeface="Calibri"/>
            </a:rPr>
            <a:t>- List of supporting information as noted above
</a:t>
          </a:r>
          <a:r>
            <a:rPr lang="en-US" cap="none" sz="1000" b="0" i="0" u="none" baseline="0">
              <a:solidFill>
                <a:srgbClr val="000000"/>
              </a:solidFill>
              <a:latin typeface="Calibri"/>
              <a:ea typeface="Calibri"/>
              <a:cs typeface="Calibri"/>
            </a:rPr>
            <a:t>
</a:t>
          </a:r>
        </a:p>
      </xdr:txBody>
    </xdr:sp>
    <xdr:clientData/>
  </xdr:twoCellAnchor>
  <xdr:twoCellAnchor>
    <xdr:from>
      <xdr:col>6</xdr:col>
      <xdr:colOff>171450</xdr:colOff>
      <xdr:row>1</xdr:row>
      <xdr:rowOff>581025</xdr:rowOff>
    </xdr:from>
    <xdr:to>
      <xdr:col>9</xdr:col>
      <xdr:colOff>504825</xdr:colOff>
      <xdr:row>2</xdr:row>
      <xdr:rowOff>28575</xdr:rowOff>
    </xdr:to>
    <xdr:sp>
      <xdr:nvSpPr>
        <xdr:cNvPr id="4" name="TextBox 5"/>
        <xdr:cNvSpPr txBox="1">
          <a:spLocks noChangeArrowheads="1"/>
        </xdr:cNvSpPr>
      </xdr:nvSpPr>
      <xdr:spPr>
        <a:xfrm>
          <a:off x="5676900" y="1171575"/>
          <a:ext cx="2428875" cy="647700"/>
        </a:xfrm>
        <a:prstGeom prst="rect">
          <a:avLst/>
        </a:prstGeom>
        <a:solidFill>
          <a:srgbClr val="FFFFFF"/>
        </a:solidFill>
        <a:ln w="9525" cmpd="sng">
          <a:noFill/>
        </a:ln>
      </xdr:spPr>
      <xdr:txBody>
        <a:bodyPr vertOverflow="clip" wrap="square" anchor="ctr"/>
        <a:p>
          <a:pPr algn="ctr">
            <a:defRPr/>
          </a:pPr>
          <a:r>
            <a:rPr lang="en-US" cap="none" sz="1000" b="1" i="0" u="none" baseline="0">
              <a:solidFill>
                <a:srgbClr val="FF6600"/>
              </a:solidFill>
              <a:latin typeface="Calibri"/>
              <a:ea typeface="Calibri"/>
              <a:cs typeface="Calibri"/>
            </a:rPr>
            <a:t>ORANGE TABLES </a:t>
          </a:r>
          <a:r>
            <a:rPr lang="en-US" cap="none" sz="1000" b="0" i="0" u="none" baseline="0">
              <a:solidFill>
                <a:srgbClr val="000000"/>
              </a:solidFill>
              <a:latin typeface="Calibri"/>
              <a:ea typeface="Calibri"/>
              <a:cs typeface="Calibri"/>
            </a:rPr>
            <a:t>summarize and automatically calculates: ranking, weighting, averaging to provide  consequence and total risk scorings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61" sqref="M61"/>
    </sheetView>
  </sheetViews>
  <sheetFormatPr defaultColWidth="11.57421875" defaultRowHeight="12.75"/>
  <cols>
    <col min="1" max="16384" width="11.421875" style="0" customWidth="1"/>
  </cols>
  <sheetData/>
  <sheetProtection/>
  <printOptions/>
  <pageMargins left="0.75" right="0.75" top="1" bottom="1" header="0.5" footer="0.5"/>
  <pageSetup orientation="portrait" paperSize="3"/>
  <drawing r:id="rId1"/>
</worksheet>
</file>

<file path=xl/worksheets/sheet2.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54">
      <selection activeCell="G63" sqref="G63"/>
    </sheetView>
  </sheetViews>
  <sheetFormatPr defaultColWidth="11.57421875" defaultRowHeight="12.75"/>
  <cols>
    <col min="1" max="16384" width="11.421875" style="0" customWidth="1"/>
  </cols>
  <sheetData/>
  <sheetProtection/>
  <printOptions/>
  <pageMargins left="0.75" right="0.75" top="1" bottom="1" header="0.5" footer="0.5"/>
  <pageSetup orientation="portrait" paperSize="3"/>
  <drawing r:id="rId1"/>
</worksheet>
</file>

<file path=xl/worksheets/sheet3.xml><?xml version="1.0" encoding="utf-8"?>
<worksheet xmlns="http://schemas.openxmlformats.org/spreadsheetml/2006/main" xmlns:r="http://schemas.openxmlformats.org/officeDocument/2006/relationships">
  <sheetPr>
    <pageSetUpPr fitToPage="1"/>
  </sheetPr>
  <dimension ref="A1:M98"/>
  <sheetViews>
    <sheetView showGridLines="0" zoomScale="125" zoomScaleNormal="125" zoomScalePageLayoutView="0" workbookViewId="0" topLeftCell="A1">
      <selection activeCell="A1" sqref="A1:G1"/>
    </sheetView>
  </sheetViews>
  <sheetFormatPr defaultColWidth="9.140625" defaultRowHeight="12.75"/>
  <cols>
    <col min="1" max="1" width="63.140625" style="1" customWidth="1"/>
    <col min="2" max="2" width="8.00390625" style="1" customWidth="1"/>
    <col min="3" max="3" width="7.421875" style="2" customWidth="1"/>
    <col min="4" max="5" width="9.8515625" style="2" customWidth="1"/>
    <col min="6" max="6" width="9.421875" style="2" customWidth="1"/>
    <col min="7" max="7" width="9.140625" style="2" customWidth="1"/>
    <col min="8" max="8" width="11.140625" style="1" customWidth="1"/>
    <col min="9" max="9" width="1.28515625" style="1" hidden="1" customWidth="1"/>
    <col min="10" max="10" width="20.28125" style="1" customWidth="1"/>
    <col min="11" max="11" width="15.28125" style="1" customWidth="1"/>
    <col min="12" max="16384" width="9.140625" style="1" customWidth="1"/>
  </cols>
  <sheetData>
    <row r="1" spans="1:9" ht="34.5" customHeight="1">
      <c r="A1" s="157" t="s">
        <v>87</v>
      </c>
      <c r="B1" s="158"/>
      <c r="C1" s="158"/>
      <c r="D1" s="158"/>
      <c r="E1" s="158"/>
      <c r="F1" s="158"/>
      <c r="G1" s="158"/>
      <c r="H1" s="2"/>
      <c r="I1" s="3"/>
    </row>
    <row r="2" spans="1:7" s="32" customFormat="1" ht="29.25" customHeight="1">
      <c r="A2" s="31"/>
      <c r="B2" s="31"/>
      <c r="C2" s="31"/>
      <c r="D2" s="31"/>
      <c r="E2" s="31"/>
      <c r="F2" s="31"/>
      <c r="G2" s="31"/>
    </row>
    <row r="3" spans="1:7" s="32" customFormat="1" ht="30" customHeight="1">
      <c r="A3" s="31"/>
      <c r="B3" s="31"/>
      <c r="C3" s="31"/>
      <c r="D3" s="31"/>
      <c r="E3" s="31"/>
      <c r="F3" s="31"/>
      <c r="G3" s="31"/>
    </row>
    <row r="4" spans="1:7" s="32" customFormat="1" ht="24" customHeight="1">
      <c r="A4" s="31"/>
      <c r="B4" s="31"/>
      <c r="C4" s="31"/>
      <c r="D4" s="31"/>
      <c r="E4" s="31"/>
      <c r="F4" s="31"/>
      <c r="G4" s="31"/>
    </row>
    <row r="5" spans="1:7" s="32" customFormat="1" ht="24" customHeight="1">
      <c r="A5" s="31"/>
      <c r="B5" s="31"/>
      <c r="C5" s="31"/>
      <c r="D5" s="31"/>
      <c r="E5" s="31"/>
      <c r="F5" s="31"/>
      <c r="G5" s="31"/>
    </row>
    <row r="6" spans="1:7" s="32" customFormat="1" ht="24" customHeight="1">
      <c r="A6" s="30"/>
      <c r="B6" s="30"/>
      <c r="C6" s="30"/>
      <c r="D6" s="30"/>
      <c r="E6" s="30"/>
      <c r="F6" s="30"/>
      <c r="G6" s="30"/>
    </row>
    <row r="7" spans="1:13" s="32" customFormat="1" ht="24" customHeight="1">
      <c r="A7" s="27"/>
      <c r="B7" s="27"/>
      <c r="C7" s="27"/>
      <c r="D7" s="27"/>
      <c r="E7" s="27"/>
      <c r="F7" s="27"/>
      <c r="G7" s="27"/>
      <c r="L7" s="33"/>
      <c r="M7" s="33"/>
    </row>
    <row r="8" spans="1:13" s="32" customFormat="1" ht="24" customHeight="1">
      <c r="A8" s="27"/>
      <c r="B8" s="27"/>
      <c r="C8" s="27"/>
      <c r="D8" s="27"/>
      <c r="E8" s="27"/>
      <c r="F8" s="27"/>
      <c r="G8" s="27"/>
      <c r="L8" s="33"/>
      <c r="M8" s="33"/>
    </row>
    <row r="9" spans="1:13" s="32" customFormat="1" ht="24" customHeight="1">
      <c r="A9" s="27"/>
      <c r="B9" s="27"/>
      <c r="C9" s="27"/>
      <c r="D9" s="27"/>
      <c r="E9" s="27"/>
      <c r="F9" s="27"/>
      <c r="G9" s="27"/>
      <c r="L9" s="33"/>
      <c r="M9" s="33"/>
    </row>
    <row r="10" spans="1:13" s="32" customFormat="1" ht="18.75" customHeight="1">
      <c r="A10" s="27"/>
      <c r="B10" s="27"/>
      <c r="C10" s="27"/>
      <c r="D10" s="27"/>
      <c r="E10" s="27"/>
      <c r="F10" s="27"/>
      <c r="G10" s="27"/>
      <c r="L10" s="33"/>
      <c r="M10" s="33"/>
    </row>
    <row r="11" spans="1:13" s="32" customFormat="1" ht="30" customHeight="1">
      <c r="A11" s="125" t="s">
        <v>27</v>
      </c>
      <c r="B11" s="125" t="s">
        <v>0</v>
      </c>
      <c r="C11" s="125" t="s">
        <v>1</v>
      </c>
      <c r="D11" s="125" t="s">
        <v>17</v>
      </c>
      <c r="E11" s="125" t="s">
        <v>16</v>
      </c>
      <c r="F11" s="125" t="s">
        <v>15</v>
      </c>
      <c r="G11" s="125" t="s">
        <v>65</v>
      </c>
      <c r="H11" s="127" t="s">
        <v>66</v>
      </c>
      <c r="L11" s="33"/>
      <c r="M11" s="33"/>
    </row>
    <row r="12" spans="1:13" s="4" customFormat="1" ht="21.75" customHeight="1" thickBot="1">
      <c r="A12" s="159" t="s">
        <v>30</v>
      </c>
      <c r="B12" s="160"/>
      <c r="C12" s="160"/>
      <c r="D12" s="160"/>
      <c r="E12" s="160"/>
      <c r="F12" s="160"/>
      <c r="G12" s="161"/>
      <c r="H12" s="89"/>
      <c r="L12" s="33"/>
      <c r="M12" s="33"/>
    </row>
    <row r="13" spans="1:13" s="4" customFormat="1" ht="15.75" customHeight="1" thickBot="1">
      <c r="A13" s="119" t="s">
        <v>32</v>
      </c>
      <c r="B13" s="51">
        <v>2</v>
      </c>
      <c r="C13" s="51">
        <v>3</v>
      </c>
      <c r="D13" s="51">
        <v>2</v>
      </c>
      <c r="E13" s="51">
        <v>3</v>
      </c>
      <c r="F13" s="51">
        <v>4</v>
      </c>
      <c r="G13" s="88">
        <v>3</v>
      </c>
      <c r="H13" s="115">
        <v>1</v>
      </c>
      <c r="L13" s="33"/>
      <c r="M13" s="33"/>
    </row>
    <row r="14" spans="1:13" s="4" customFormat="1" ht="15.75" customHeight="1" thickBot="1">
      <c r="A14" s="119" t="s">
        <v>28</v>
      </c>
      <c r="B14" s="51">
        <v>1</v>
      </c>
      <c r="C14" s="51">
        <v>1</v>
      </c>
      <c r="D14" s="51">
        <v>1</v>
      </c>
      <c r="E14" s="51">
        <v>1</v>
      </c>
      <c r="F14" s="51">
        <v>1</v>
      </c>
      <c r="G14" s="88">
        <v>1</v>
      </c>
      <c r="H14" s="116">
        <v>1</v>
      </c>
      <c r="L14" s="33"/>
      <c r="M14" s="33"/>
    </row>
    <row r="15" spans="1:13" s="4" customFormat="1" ht="15.75" customHeight="1" thickBot="1">
      <c r="A15" s="119" t="s">
        <v>44</v>
      </c>
      <c r="B15" s="51">
        <v>1</v>
      </c>
      <c r="C15" s="51">
        <v>2</v>
      </c>
      <c r="D15" s="51">
        <v>3</v>
      </c>
      <c r="E15" s="51">
        <v>4</v>
      </c>
      <c r="F15" s="51">
        <v>4</v>
      </c>
      <c r="G15" s="88">
        <v>4</v>
      </c>
      <c r="H15" s="116">
        <v>1</v>
      </c>
      <c r="L15" s="33"/>
      <c r="M15" s="33"/>
    </row>
    <row r="16" spans="1:9" s="4" customFormat="1" ht="15.75" customHeight="1" thickBot="1">
      <c r="A16" s="119" t="s">
        <v>85</v>
      </c>
      <c r="B16" s="51">
        <v>1</v>
      </c>
      <c r="C16" s="51">
        <v>1</v>
      </c>
      <c r="D16" s="51">
        <v>1</v>
      </c>
      <c r="E16" s="51">
        <v>4</v>
      </c>
      <c r="F16" s="51">
        <v>4</v>
      </c>
      <c r="G16" s="88">
        <v>4</v>
      </c>
      <c r="H16" s="116">
        <v>1</v>
      </c>
      <c r="I16" s="10"/>
    </row>
    <row r="17" spans="1:9" s="4" customFormat="1" ht="16.5" thickBot="1">
      <c r="A17" s="119" t="s">
        <v>45</v>
      </c>
      <c r="B17" s="51">
        <v>2</v>
      </c>
      <c r="C17" s="51">
        <v>1</v>
      </c>
      <c r="D17" s="51">
        <v>1</v>
      </c>
      <c r="E17" s="51">
        <v>4</v>
      </c>
      <c r="F17" s="51">
        <v>4</v>
      </c>
      <c r="G17" s="88">
        <v>4</v>
      </c>
      <c r="H17" s="115">
        <v>1</v>
      </c>
      <c r="I17" s="10"/>
    </row>
    <row r="18" spans="1:9" s="4" customFormat="1" ht="16.5" thickBot="1">
      <c r="A18" s="119" t="s">
        <v>41</v>
      </c>
      <c r="B18" s="51"/>
      <c r="C18" s="51"/>
      <c r="D18" s="51"/>
      <c r="E18" s="51"/>
      <c r="F18" s="51"/>
      <c r="G18" s="88"/>
      <c r="H18" s="154"/>
      <c r="I18" s="10"/>
    </row>
    <row r="19" spans="1:9" ht="17.25" customHeight="1" thickBot="1">
      <c r="A19" s="119" t="s">
        <v>41</v>
      </c>
      <c r="B19" s="51"/>
      <c r="C19" s="51"/>
      <c r="D19" s="51"/>
      <c r="E19" s="51"/>
      <c r="F19" s="51"/>
      <c r="G19" s="88"/>
      <c r="H19" s="115"/>
      <c r="I19" s="3"/>
    </row>
    <row r="20" spans="1:9" ht="17.25" customHeight="1" thickBot="1">
      <c r="A20" s="119" t="s">
        <v>41</v>
      </c>
      <c r="B20" s="51"/>
      <c r="C20" s="51"/>
      <c r="D20" s="51"/>
      <c r="E20" s="51"/>
      <c r="F20" s="51"/>
      <c r="G20" s="88"/>
      <c r="H20" s="154"/>
      <c r="I20" s="3"/>
    </row>
    <row r="21" spans="1:9" ht="17.25" customHeight="1" thickBot="1">
      <c r="A21" s="119" t="s">
        <v>41</v>
      </c>
      <c r="B21" s="51"/>
      <c r="C21" s="51"/>
      <c r="D21" s="51"/>
      <c r="E21" s="51"/>
      <c r="F21" s="51"/>
      <c r="G21" s="88"/>
      <c r="H21" s="154"/>
      <c r="I21" s="3"/>
    </row>
    <row r="22" spans="1:9" ht="24.75" customHeight="1" thickBot="1">
      <c r="A22" s="162" t="s">
        <v>47</v>
      </c>
      <c r="B22" s="163"/>
      <c r="C22" s="163"/>
      <c r="D22" s="163"/>
      <c r="E22" s="163"/>
      <c r="F22" s="163"/>
      <c r="G22" s="164"/>
      <c r="H22" s="96"/>
      <c r="I22" s="3"/>
    </row>
    <row r="23" spans="1:9" ht="17.25" customHeight="1" thickBot="1">
      <c r="A23" s="120" t="s">
        <v>33</v>
      </c>
      <c r="B23" s="51">
        <v>2</v>
      </c>
      <c r="C23" s="51">
        <v>2</v>
      </c>
      <c r="D23" s="51">
        <v>3</v>
      </c>
      <c r="E23" s="51">
        <v>4</v>
      </c>
      <c r="F23" s="51">
        <v>4</v>
      </c>
      <c r="G23" s="88">
        <v>4</v>
      </c>
      <c r="H23" s="115">
        <v>1</v>
      </c>
      <c r="I23" s="3"/>
    </row>
    <row r="24" spans="1:9" ht="17.25" customHeight="1" thickBot="1">
      <c r="A24" s="120" t="s">
        <v>76</v>
      </c>
      <c r="B24" s="51">
        <v>2</v>
      </c>
      <c r="C24" s="51">
        <v>2</v>
      </c>
      <c r="D24" s="51">
        <v>1</v>
      </c>
      <c r="E24" s="51">
        <v>4</v>
      </c>
      <c r="F24" s="51">
        <v>4</v>
      </c>
      <c r="G24" s="88">
        <v>4</v>
      </c>
      <c r="H24" s="115">
        <v>1</v>
      </c>
      <c r="I24" s="3"/>
    </row>
    <row r="25" spans="1:9" ht="15" customHeight="1" thickBot="1">
      <c r="A25" s="120" t="s">
        <v>23</v>
      </c>
      <c r="B25" s="51">
        <v>2</v>
      </c>
      <c r="C25" s="51">
        <v>2</v>
      </c>
      <c r="D25" s="51">
        <v>1</v>
      </c>
      <c r="E25" s="51">
        <v>3</v>
      </c>
      <c r="F25" s="51">
        <v>4</v>
      </c>
      <c r="G25" s="88">
        <v>4</v>
      </c>
      <c r="H25" s="115">
        <v>1</v>
      </c>
      <c r="I25" s="3"/>
    </row>
    <row r="26" spans="1:9" ht="15" customHeight="1" thickBot="1">
      <c r="A26" s="120" t="s">
        <v>24</v>
      </c>
      <c r="B26" s="51">
        <v>2</v>
      </c>
      <c r="C26" s="51">
        <v>2</v>
      </c>
      <c r="D26" s="51">
        <v>1</v>
      </c>
      <c r="E26" s="51">
        <v>3</v>
      </c>
      <c r="F26" s="51">
        <v>4</v>
      </c>
      <c r="G26" s="88">
        <v>4</v>
      </c>
      <c r="H26" s="115">
        <v>1</v>
      </c>
      <c r="I26" s="3"/>
    </row>
    <row r="27" spans="1:9" ht="15" customHeight="1" thickBot="1">
      <c r="A27" s="120" t="s">
        <v>25</v>
      </c>
      <c r="B27" s="51">
        <v>3</v>
      </c>
      <c r="C27" s="51">
        <v>3</v>
      </c>
      <c r="D27" s="51">
        <v>3</v>
      </c>
      <c r="E27" s="51">
        <v>3</v>
      </c>
      <c r="F27" s="51">
        <v>4</v>
      </c>
      <c r="G27" s="88">
        <v>4</v>
      </c>
      <c r="H27" s="115">
        <v>1</v>
      </c>
      <c r="I27" s="3"/>
    </row>
    <row r="28" spans="1:9" ht="15" customHeight="1" thickBot="1">
      <c r="A28" s="120" t="s">
        <v>22</v>
      </c>
      <c r="B28" s="51">
        <v>2</v>
      </c>
      <c r="C28" s="51">
        <v>2</v>
      </c>
      <c r="D28" s="51">
        <v>3</v>
      </c>
      <c r="E28" s="51">
        <v>1</v>
      </c>
      <c r="F28" s="51">
        <v>1</v>
      </c>
      <c r="G28" s="88">
        <v>1</v>
      </c>
      <c r="H28" s="115">
        <v>1</v>
      </c>
      <c r="I28" s="3"/>
    </row>
    <row r="29" spans="1:9" ht="15" customHeight="1" thickBot="1">
      <c r="A29" s="120" t="s">
        <v>31</v>
      </c>
      <c r="B29" s="51">
        <v>3</v>
      </c>
      <c r="C29" s="51">
        <v>3</v>
      </c>
      <c r="D29" s="51">
        <v>1</v>
      </c>
      <c r="E29" s="51">
        <v>3</v>
      </c>
      <c r="F29" s="51">
        <v>3</v>
      </c>
      <c r="G29" s="88">
        <v>3</v>
      </c>
      <c r="H29" s="115">
        <v>1</v>
      </c>
      <c r="I29" s="3"/>
    </row>
    <row r="30" spans="1:9" ht="15" customHeight="1" thickBot="1">
      <c r="A30" s="120" t="s">
        <v>41</v>
      </c>
      <c r="B30" s="51"/>
      <c r="C30" s="51"/>
      <c r="D30" s="51"/>
      <c r="E30" s="51"/>
      <c r="F30" s="51"/>
      <c r="G30" s="88"/>
      <c r="H30" s="115"/>
      <c r="I30" s="3"/>
    </row>
    <row r="31" spans="1:9" ht="15" customHeight="1" thickBot="1">
      <c r="A31" s="120" t="s">
        <v>41</v>
      </c>
      <c r="B31" s="51"/>
      <c r="C31" s="51"/>
      <c r="D31" s="51"/>
      <c r="E31" s="51"/>
      <c r="F31" s="51"/>
      <c r="G31" s="88"/>
      <c r="H31" s="115"/>
      <c r="I31" s="3"/>
    </row>
    <row r="32" spans="1:9" ht="15" customHeight="1" thickBot="1">
      <c r="A32" s="120" t="s">
        <v>41</v>
      </c>
      <c r="B32" s="51"/>
      <c r="C32" s="51"/>
      <c r="D32" s="51"/>
      <c r="E32" s="51"/>
      <c r="F32" s="51"/>
      <c r="G32" s="88"/>
      <c r="H32" s="115"/>
      <c r="I32" s="3"/>
    </row>
    <row r="33" spans="1:9" ht="15" customHeight="1" thickBot="1">
      <c r="A33" s="120" t="s">
        <v>41</v>
      </c>
      <c r="B33" s="51"/>
      <c r="C33" s="51"/>
      <c r="D33" s="51"/>
      <c r="E33" s="51"/>
      <c r="F33" s="51"/>
      <c r="G33" s="88"/>
      <c r="H33" s="153"/>
      <c r="I33" s="3"/>
    </row>
    <row r="34" spans="1:9" ht="7.5" customHeight="1">
      <c r="A34" s="52"/>
      <c r="B34" s="90"/>
      <c r="C34" s="90"/>
      <c r="D34" s="90"/>
      <c r="E34" s="90"/>
      <c r="F34" s="90"/>
      <c r="G34" s="90"/>
      <c r="H34" s="49"/>
      <c r="I34" s="3"/>
    </row>
    <row r="35" spans="1:9" ht="25.5" customHeight="1">
      <c r="A35" s="169" t="s">
        <v>38</v>
      </c>
      <c r="B35" s="170"/>
      <c r="C35" s="170"/>
      <c r="D35" s="170"/>
      <c r="E35" s="170"/>
      <c r="F35" s="170"/>
      <c r="G35" s="171"/>
      <c r="H35" s="2"/>
      <c r="I35" s="3"/>
    </row>
    <row r="36" spans="1:9" ht="27.75" customHeight="1">
      <c r="A36" s="123" t="s">
        <v>27</v>
      </c>
      <c r="B36" s="123" t="s">
        <v>0</v>
      </c>
      <c r="C36" s="123" t="s">
        <v>1</v>
      </c>
      <c r="D36" s="123" t="s">
        <v>17</v>
      </c>
      <c r="E36" s="123" t="s">
        <v>16</v>
      </c>
      <c r="F36" s="123" t="s">
        <v>15</v>
      </c>
      <c r="G36" s="123" t="s">
        <v>65</v>
      </c>
      <c r="H36" s="91"/>
      <c r="I36" s="3"/>
    </row>
    <row r="37" spans="1:9" ht="19.5" customHeight="1" thickBot="1">
      <c r="A37" s="172" t="s">
        <v>30</v>
      </c>
      <c r="B37" s="173"/>
      <c r="C37" s="173"/>
      <c r="D37" s="173"/>
      <c r="E37" s="173"/>
      <c r="F37" s="173"/>
      <c r="G37" s="174"/>
      <c r="H37" s="92"/>
      <c r="I37" s="3"/>
    </row>
    <row r="38" spans="1:9" ht="14.25" customHeight="1" thickBot="1">
      <c r="A38" s="118" t="s">
        <v>32</v>
      </c>
      <c r="B38" s="117">
        <f>SUM(B13)*H13</f>
        <v>2</v>
      </c>
      <c r="C38" s="117">
        <f>SUM(C13)*H13</f>
        <v>3</v>
      </c>
      <c r="D38" s="117">
        <f>SUM(D13)*H13</f>
        <v>2</v>
      </c>
      <c r="E38" s="117">
        <f>SUM(E13)*H13</f>
        <v>3</v>
      </c>
      <c r="F38" s="117">
        <f>SUM(F13)*H13</f>
        <v>4</v>
      </c>
      <c r="G38" s="117">
        <f>SUM(G13)*H13</f>
        <v>3</v>
      </c>
      <c r="H38" s="92"/>
      <c r="I38" s="3"/>
    </row>
    <row r="39" spans="1:9" ht="14.25" customHeight="1" thickBot="1">
      <c r="A39" s="118" t="s">
        <v>28</v>
      </c>
      <c r="B39" s="117">
        <f aca="true" t="shared" si="0" ref="B39:B46">SUM(B14)*H14</f>
        <v>1</v>
      </c>
      <c r="C39" s="117">
        <f aca="true" t="shared" si="1" ref="C39:C58">SUM(C14)*H14</f>
        <v>1</v>
      </c>
      <c r="D39" s="117">
        <f aca="true" t="shared" si="2" ref="D39:D58">SUM(D14)*H14</f>
        <v>1</v>
      </c>
      <c r="E39" s="117">
        <f aca="true" t="shared" si="3" ref="E39:E58">SUM(E14)*H14</f>
        <v>1</v>
      </c>
      <c r="F39" s="117">
        <f aca="true" t="shared" si="4" ref="F39:F58">SUM(F14)*H14</f>
        <v>1</v>
      </c>
      <c r="G39" s="117">
        <f aca="true" t="shared" si="5" ref="G39:G58">SUM(G14)*H14</f>
        <v>1</v>
      </c>
      <c r="H39" s="92"/>
      <c r="I39" s="3"/>
    </row>
    <row r="40" spans="1:9" ht="14.25" customHeight="1" thickBot="1">
      <c r="A40" s="118" t="s">
        <v>44</v>
      </c>
      <c r="B40" s="117">
        <f t="shared" si="0"/>
        <v>1</v>
      </c>
      <c r="C40" s="117">
        <f t="shared" si="1"/>
        <v>2</v>
      </c>
      <c r="D40" s="117">
        <f t="shared" si="2"/>
        <v>3</v>
      </c>
      <c r="E40" s="117">
        <f t="shared" si="3"/>
        <v>4</v>
      </c>
      <c r="F40" s="117">
        <f t="shared" si="4"/>
        <v>4</v>
      </c>
      <c r="G40" s="117">
        <f t="shared" si="5"/>
        <v>4</v>
      </c>
      <c r="H40" s="92"/>
      <c r="I40" s="3"/>
    </row>
    <row r="41" spans="1:9" ht="14.25" customHeight="1" thickBot="1">
      <c r="A41" s="118" t="s">
        <v>29</v>
      </c>
      <c r="B41" s="117">
        <f t="shared" si="0"/>
        <v>1</v>
      </c>
      <c r="C41" s="117">
        <f t="shared" si="1"/>
        <v>1</v>
      </c>
      <c r="D41" s="117">
        <f t="shared" si="2"/>
        <v>1</v>
      </c>
      <c r="E41" s="117">
        <f t="shared" si="3"/>
        <v>4</v>
      </c>
      <c r="F41" s="117">
        <f t="shared" si="4"/>
        <v>4</v>
      </c>
      <c r="G41" s="117">
        <f t="shared" si="5"/>
        <v>4</v>
      </c>
      <c r="H41" s="92"/>
      <c r="I41" s="3"/>
    </row>
    <row r="42" spans="1:9" ht="14.25" customHeight="1" thickBot="1">
      <c r="A42" s="118" t="s">
        <v>45</v>
      </c>
      <c r="B42" s="117">
        <f t="shared" si="0"/>
        <v>2</v>
      </c>
      <c r="C42" s="117">
        <f t="shared" si="1"/>
        <v>1</v>
      </c>
      <c r="D42" s="117">
        <f t="shared" si="2"/>
        <v>1</v>
      </c>
      <c r="E42" s="117">
        <f t="shared" si="3"/>
        <v>4</v>
      </c>
      <c r="F42" s="117">
        <f t="shared" si="4"/>
        <v>4</v>
      </c>
      <c r="G42" s="117">
        <f t="shared" si="5"/>
        <v>4</v>
      </c>
      <c r="H42" s="92"/>
      <c r="I42" s="3"/>
    </row>
    <row r="43" spans="1:9" ht="14.25" customHeight="1" thickBot="1">
      <c r="A43" s="118" t="s">
        <v>41</v>
      </c>
      <c r="B43" s="117">
        <f t="shared" si="0"/>
        <v>0</v>
      </c>
      <c r="C43" s="117">
        <f t="shared" si="1"/>
        <v>0</v>
      </c>
      <c r="D43" s="117">
        <f t="shared" si="2"/>
        <v>0</v>
      </c>
      <c r="E43" s="117">
        <f t="shared" si="3"/>
        <v>0</v>
      </c>
      <c r="F43" s="117">
        <f t="shared" si="4"/>
        <v>0</v>
      </c>
      <c r="G43" s="117">
        <f t="shared" si="5"/>
        <v>0</v>
      </c>
      <c r="H43" s="92"/>
      <c r="I43" s="3"/>
    </row>
    <row r="44" spans="1:9" ht="14.25" customHeight="1" thickBot="1">
      <c r="A44" s="118" t="s">
        <v>41</v>
      </c>
      <c r="B44" s="117">
        <f t="shared" si="0"/>
        <v>0</v>
      </c>
      <c r="C44" s="117">
        <f t="shared" si="1"/>
        <v>0</v>
      </c>
      <c r="D44" s="117">
        <f t="shared" si="2"/>
        <v>0</v>
      </c>
      <c r="E44" s="117">
        <f t="shared" si="3"/>
        <v>0</v>
      </c>
      <c r="F44" s="117">
        <f t="shared" si="4"/>
        <v>0</v>
      </c>
      <c r="G44" s="117">
        <f t="shared" si="5"/>
        <v>0</v>
      </c>
      <c r="H44" s="93"/>
      <c r="I44" s="3"/>
    </row>
    <row r="45" spans="1:9" ht="14.25" customHeight="1" thickBot="1">
      <c r="A45" s="118" t="s">
        <v>41</v>
      </c>
      <c r="B45" s="117">
        <f t="shared" si="0"/>
        <v>0</v>
      </c>
      <c r="C45" s="117">
        <f t="shared" si="1"/>
        <v>0</v>
      </c>
      <c r="D45" s="117">
        <f t="shared" si="2"/>
        <v>0</v>
      </c>
      <c r="E45" s="117">
        <f t="shared" si="3"/>
        <v>0</v>
      </c>
      <c r="F45" s="117">
        <f t="shared" si="4"/>
        <v>0</v>
      </c>
      <c r="G45" s="117">
        <f t="shared" si="5"/>
        <v>0</v>
      </c>
      <c r="H45" s="93"/>
      <c r="I45" s="3"/>
    </row>
    <row r="46" spans="1:9" ht="14.25" customHeight="1" thickBot="1">
      <c r="A46" s="118" t="s">
        <v>41</v>
      </c>
      <c r="B46" s="117">
        <f t="shared" si="0"/>
        <v>0</v>
      </c>
      <c r="C46" s="117">
        <f t="shared" si="1"/>
        <v>0</v>
      </c>
      <c r="D46" s="117">
        <f t="shared" si="2"/>
        <v>0</v>
      </c>
      <c r="E46" s="117">
        <f t="shared" si="3"/>
        <v>0</v>
      </c>
      <c r="F46" s="117">
        <f t="shared" si="4"/>
        <v>0</v>
      </c>
      <c r="G46" s="117">
        <f t="shared" si="5"/>
        <v>0</v>
      </c>
      <c r="H46" s="93"/>
      <c r="I46" s="3"/>
    </row>
    <row r="47" spans="1:9" ht="21" customHeight="1" thickBot="1">
      <c r="A47" s="175" t="s">
        <v>47</v>
      </c>
      <c r="B47" s="176"/>
      <c r="C47" s="176"/>
      <c r="D47" s="176"/>
      <c r="E47" s="176"/>
      <c r="F47" s="176"/>
      <c r="G47" s="177"/>
      <c r="H47" s="93"/>
      <c r="I47" s="3"/>
    </row>
    <row r="48" spans="1:9" ht="14.25" customHeight="1" thickBot="1">
      <c r="A48" s="118" t="s">
        <v>33</v>
      </c>
      <c r="B48" s="117">
        <f>SUM(B23)*H23</f>
        <v>2</v>
      </c>
      <c r="C48" s="117">
        <f t="shared" si="1"/>
        <v>2</v>
      </c>
      <c r="D48" s="117">
        <f t="shared" si="2"/>
        <v>3</v>
      </c>
      <c r="E48" s="117">
        <f t="shared" si="3"/>
        <v>4</v>
      </c>
      <c r="F48" s="117">
        <f t="shared" si="4"/>
        <v>4</v>
      </c>
      <c r="G48" s="117">
        <f t="shared" si="5"/>
        <v>4</v>
      </c>
      <c r="H48" s="93"/>
      <c r="I48" s="3"/>
    </row>
    <row r="49" spans="1:9" ht="14.25" customHeight="1" thickBot="1">
      <c r="A49" s="118" t="s">
        <v>75</v>
      </c>
      <c r="B49" s="117">
        <f aca="true" t="shared" si="6" ref="B49:B58">SUM(B24)*H24</f>
        <v>2</v>
      </c>
      <c r="C49" s="117">
        <f t="shared" si="1"/>
        <v>2</v>
      </c>
      <c r="D49" s="117">
        <f t="shared" si="2"/>
        <v>1</v>
      </c>
      <c r="E49" s="117">
        <f t="shared" si="3"/>
        <v>4</v>
      </c>
      <c r="F49" s="117">
        <f t="shared" si="4"/>
        <v>4</v>
      </c>
      <c r="G49" s="117">
        <f t="shared" si="5"/>
        <v>4</v>
      </c>
      <c r="H49" s="93"/>
      <c r="I49" s="3"/>
    </row>
    <row r="50" spans="1:9" ht="14.25" customHeight="1" thickBot="1">
      <c r="A50" s="118" t="s">
        <v>23</v>
      </c>
      <c r="B50" s="117">
        <f t="shared" si="6"/>
        <v>2</v>
      </c>
      <c r="C50" s="117">
        <f t="shared" si="1"/>
        <v>2</v>
      </c>
      <c r="D50" s="117">
        <f t="shared" si="2"/>
        <v>1</v>
      </c>
      <c r="E50" s="117">
        <f t="shared" si="3"/>
        <v>3</v>
      </c>
      <c r="F50" s="117">
        <f t="shared" si="4"/>
        <v>4</v>
      </c>
      <c r="G50" s="117">
        <f t="shared" si="5"/>
        <v>4</v>
      </c>
      <c r="H50" s="93"/>
      <c r="I50" s="3"/>
    </row>
    <row r="51" spans="1:9" ht="14.25" customHeight="1" thickBot="1">
      <c r="A51" s="118" t="s">
        <v>24</v>
      </c>
      <c r="B51" s="117">
        <f t="shared" si="6"/>
        <v>2</v>
      </c>
      <c r="C51" s="117">
        <f t="shared" si="1"/>
        <v>2</v>
      </c>
      <c r="D51" s="117">
        <f t="shared" si="2"/>
        <v>1</v>
      </c>
      <c r="E51" s="117">
        <f t="shared" si="3"/>
        <v>3</v>
      </c>
      <c r="F51" s="117">
        <f t="shared" si="4"/>
        <v>4</v>
      </c>
      <c r="G51" s="117">
        <f t="shared" si="5"/>
        <v>4</v>
      </c>
      <c r="H51" s="93"/>
      <c r="I51" s="3"/>
    </row>
    <row r="52" spans="1:9" ht="14.25" customHeight="1" thickBot="1">
      <c r="A52" s="118" t="s">
        <v>25</v>
      </c>
      <c r="B52" s="117">
        <f t="shared" si="6"/>
        <v>3</v>
      </c>
      <c r="C52" s="117">
        <f t="shared" si="1"/>
        <v>3</v>
      </c>
      <c r="D52" s="117">
        <f t="shared" si="2"/>
        <v>3</v>
      </c>
      <c r="E52" s="117">
        <f t="shared" si="3"/>
        <v>3</v>
      </c>
      <c r="F52" s="117">
        <f t="shared" si="4"/>
        <v>4</v>
      </c>
      <c r="G52" s="117">
        <f t="shared" si="5"/>
        <v>4</v>
      </c>
      <c r="H52" s="93"/>
      <c r="I52" s="3"/>
    </row>
    <row r="53" spans="1:9" ht="14.25" customHeight="1" thickBot="1">
      <c r="A53" s="118" t="s">
        <v>22</v>
      </c>
      <c r="B53" s="117">
        <f t="shared" si="6"/>
        <v>2</v>
      </c>
      <c r="C53" s="117">
        <f t="shared" si="1"/>
        <v>2</v>
      </c>
      <c r="D53" s="117">
        <f t="shared" si="2"/>
        <v>3</v>
      </c>
      <c r="E53" s="117">
        <f t="shared" si="3"/>
        <v>1</v>
      </c>
      <c r="F53" s="117">
        <f t="shared" si="4"/>
        <v>1</v>
      </c>
      <c r="G53" s="117">
        <f t="shared" si="5"/>
        <v>1</v>
      </c>
      <c r="H53" s="93"/>
      <c r="I53" s="3"/>
    </row>
    <row r="54" spans="1:9" ht="14.25" customHeight="1" thickBot="1">
      <c r="A54" s="118" t="s">
        <v>31</v>
      </c>
      <c r="B54" s="117">
        <f t="shared" si="6"/>
        <v>3</v>
      </c>
      <c r="C54" s="117">
        <f t="shared" si="1"/>
        <v>3</v>
      </c>
      <c r="D54" s="117">
        <f t="shared" si="2"/>
        <v>1</v>
      </c>
      <c r="E54" s="117">
        <f t="shared" si="3"/>
        <v>3</v>
      </c>
      <c r="F54" s="117">
        <f t="shared" si="4"/>
        <v>3</v>
      </c>
      <c r="G54" s="117">
        <f t="shared" si="5"/>
        <v>3</v>
      </c>
      <c r="H54" s="93"/>
      <c r="I54" s="3"/>
    </row>
    <row r="55" spans="1:9" ht="14.25" customHeight="1" thickBot="1">
      <c r="A55" s="118" t="s">
        <v>41</v>
      </c>
      <c r="B55" s="117">
        <f t="shared" si="6"/>
        <v>0</v>
      </c>
      <c r="C55" s="117">
        <f t="shared" si="1"/>
        <v>0</v>
      </c>
      <c r="D55" s="117">
        <f t="shared" si="2"/>
        <v>0</v>
      </c>
      <c r="E55" s="117">
        <f t="shared" si="3"/>
        <v>0</v>
      </c>
      <c r="F55" s="117">
        <f t="shared" si="4"/>
        <v>0</v>
      </c>
      <c r="G55" s="117">
        <f t="shared" si="5"/>
        <v>0</v>
      </c>
      <c r="H55" s="93"/>
      <c r="I55" s="3"/>
    </row>
    <row r="56" spans="1:9" ht="14.25" customHeight="1" thickBot="1">
      <c r="A56" s="118" t="s">
        <v>41</v>
      </c>
      <c r="B56" s="117">
        <f t="shared" si="6"/>
        <v>0</v>
      </c>
      <c r="C56" s="117">
        <f t="shared" si="1"/>
        <v>0</v>
      </c>
      <c r="D56" s="117">
        <f t="shared" si="2"/>
        <v>0</v>
      </c>
      <c r="E56" s="117">
        <f t="shared" si="3"/>
        <v>0</v>
      </c>
      <c r="F56" s="117">
        <f t="shared" si="4"/>
        <v>0</v>
      </c>
      <c r="G56" s="117">
        <f t="shared" si="5"/>
        <v>0</v>
      </c>
      <c r="H56" s="93"/>
      <c r="I56" s="3"/>
    </row>
    <row r="57" spans="1:9" ht="14.25" customHeight="1" thickBot="1">
      <c r="A57" s="118" t="s">
        <v>41</v>
      </c>
      <c r="B57" s="117">
        <f t="shared" si="6"/>
        <v>0</v>
      </c>
      <c r="C57" s="117">
        <f t="shared" si="1"/>
        <v>0</v>
      </c>
      <c r="D57" s="117">
        <f t="shared" si="2"/>
        <v>0</v>
      </c>
      <c r="E57" s="117">
        <f t="shared" si="3"/>
        <v>0</v>
      </c>
      <c r="F57" s="117">
        <f t="shared" si="4"/>
        <v>0</v>
      </c>
      <c r="G57" s="117">
        <f t="shared" si="5"/>
        <v>0</v>
      </c>
      <c r="H57" s="93"/>
      <c r="I57" s="3"/>
    </row>
    <row r="58" spans="1:9" ht="14.25" customHeight="1" thickBot="1">
      <c r="A58" s="118" t="s">
        <v>41</v>
      </c>
      <c r="B58" s="117">
        <f t="shared" si="6"/>
        <v>0</v>
      </c>
      <c r="C58" s="117">
        <f t="shared" si="1"/>
        <v>0</v>
      </c>
      <c r="D58" s="117">
        <f t="shared" si="2"/>
        <v>0</v>
      </c>
      <c r="E58" s="117">
        <f t="shared" si="3"/>
        <v>0</v>
      </c>
      <c r="F58" s="117">
        <f t="shared" si="4"/>
        <v>0</v>
      </c>
      <c r="G58" s="117">
        <f t="shared" si="5"/>
        <v>0</v>
      </c>
      <c r="H58" s="93"/>
      <c r="I58" s="3"/>
    </row>
    <row r="59" spans="1:9" ht="14.25" customHeight="1" thickBot="1">
      <c r="A59" s="52"/>
      <c r="B59" s="90"/>
      <c r="C59" s="90"/>
      <c r="D59" s="90"/>
      <c r="E59" s="90"/>
      <c r="F59" s="90"/>
      <c r="G59" s="90"/>
      <c r="H59" s="93"/>
      <c r="I59" s="3"/>
    </row>
    <row r="60" spans="1:9" ht="14.25" customHeight="1" thickBot="1">
      <c r="A60" s="94" t="s">
        <v>67</v>
      </c>
      <c r="B60" s="95">
        <f aca="true" t="shared" si="7" ref="B60:G60">SUM(B38:B46,B48:B58)</f>
        <v>23</v>
      </c>
      <c r="C60" s="95">
        <f t="shared" si="7"/>
        <v>24</v>
      </c>
      <c r="D60" s="95">
        <f t="shared" si="7"/>
        <v>21</v>
      </c>
      <c r="E60" s="95">
        <f t="shared" si="7"/>
        <v>37</v>
      </c>
      <c r="F60" s="95">
        <f t="shared" si="7"/>
        <v>41</v>
      </c>
      <c r="G60" s="95">
        <f t="shared" si="7"/>
        <v>40</v>
      </c>
      <c r="H60" s="93"/>
      <c r="I60" s="3"/>
    </row>
    <row r="61" spans="1:9" ht="14.25" customHeight="1">
      <c r="A61" s="52"/>
      <c r="B61" s="90"/>
      <c r="C61" s="90"/>
      <c r="D61" s="90"/>
      <c r="E61" s="90"/>
      <c r="F61" s="90"/>
      <c r="G61" s="90"/>
      <c r="H61" s="93"/>
      <c r="I61" s="3"/>
    </row>
    <row r="62" spans="1:9" ht="14.25" customHeight="1" thickBot="1">
      <c r="A62" s="24"/>
      <c r="B62" s="18"/>
      <c r="C62" s="18"/>
      <c r="D62" s="18"/>
      <c r="E62" s="18"/>
      <c r="F62" s="18"/>
      <c r="G62"/>
      <c r="H62" s="2"/>
      <c r="I62" s="3"/>
    </row>
    <row r="63" spans="1:12" ht="40.5" customHeight="1">
      <c r="A63" s="24"/>
      <c r="B63" s="18"/>
      <c r="C63" s="18"/>
      <c r="D63" s="18"/>
      <c r="E63" s="18"/>
      <c r="F63" s="18"/>
      <c r="G63"/>
      <c r="H63" s="2"/>
      <c r="I63" s="3"/>
      <c r="J63" s="112" t="s">
        <v>48</v>
      </c>
      <c r="K63" s="165" t="s">
        <v>64</v>
      </c>
      <c r="L63" s="166"/>
    </row>
    <row r="64" spans="1:12" ht="14.25" customHeight="1">
      <c r="A64" s="24"/>
      <c r="B64" s="18"/>
      <c r="C64" s="18"/>
      <c r="D64" s="18"/>
      <c r="E64" s="18"/>
      <c r="F64" s="18"/>
      <c r="G64"/>
      <c r="H64" s="2"/>
      <c r="I64" s="3"/>
      <c r="J64" s="113" t="s">
        <v>8</v>
      </c>
      <c r="K64" s="167">
        <v>0.1</v>
      </c>
      <c r="L64" s="168"/>
    </row>
    <row r="65" spans="1:12" ht="14.25" customHeight="1">
      <c r="A65" s="24"/>
      <c r="B65" s="18"/>
      <c r="C65" s="18"/>
      <c r="D65" s="18"/>
      <c r="E65" s="18"/>
      <c r="F65" s="18"/>
      <c r="G65"/>
      <c r="H65" s="2"/>
      <c r="I65" s="3"/>
      <c r="J65" s="113" t="s">
        <v>9</v>
      </c>
      <c r="K65" s="167">
        <v>0.15</v>
      </c>
      <c r="L65" s="168"/>
    </row>
    <row r="66" spans="1:12" ht="14.25" customHeight="1">
      <c r="A66" s="24"/>
      <c r="B66" s="18"/>
      <c r="C66" s="18"/>
      <c r="D66" s="18"/>
      <c r="E66" s="18"/>
      <c r="F66" s="18"/>
      <c r="G66"/>
      <c r="H66" s="2"/>
      <c r="I66" s="3"/>
      <c r="J66" s="113" t="s">
        <v>21</v>
      </c>
      <c r="K66" s="167">
        <v>0.15</v>
      </c>
      <c r="L66" s="168"/>
    </row>
    <row r="67" spans="1:12" ht="14.25" customHeight="1">
      <c r="A67" s="24"/>
      <c r="B67" s="18"/>
      <c r="C67" s="18"/>
      <c r="D67" s="18"/>
      <c r="E67" s="18"/>
      <c r="F67" s="18"/>
      <c r="G67"/>
      <c r="H67" s="2"/>
      <c r="I67" s="3"/>
      <c r="J67" s="113" t="s">
        <v>7</v>
      </c>
      <c r="K67" s="167">
        <v>0.75</v>
      </c>
      <c r="L67" s="168"/>
    </row>
    <row r="68" spans="1:12" ht="14.25" customHeight="1">
      <c r="A68" s="24"/>
      <c r="B68" s="18"/>
      <c r="C68" s="18"/>
      <c r="D68" s="18"/>
      <c r="E68" s="18"/>
      <c r="F68" s="18"/>
      <c r="G68"/>
      <c r="H68" s="2"/>
      <c r="I68" s="3"/>
      <c r="J68" s="113" t="s">
        <v>15</v>
      </c>
      <c r="K68" s="167">
        <v>0.9</v>
      </c>
      <c r="L68" s="168"/>
    </row>
    <row r="69" spans="1:12" ht="14.25" customHeight="1" thickBot="1">
      <c r="A69" s="24"/>
      <c r="B69" s="18"/>
      <c r="C69" s="18"/>
      <c r="D69" s="18"/>
      <c r="E69" s="18"/>
      <c r="F69" s="18"/>
      <c r="G69"/>
      <c r="H69" s="2"/>
      <c r="I69" s="3"/>
      <c r="J69" s="114" t="s">
        <v>65</v>
      </c>
      <c r="K69" s="155">
        <v>0.95</v>
      </c>
      <c r="L69" s="156"/>
    </row>
    <row r="70" spans="1:9" ht="14.25" customHeight="1">
      <c r="A70" s="24"/>
      <c r="B70" s="18"/>
      <c r="C70" s="18"/>
      <c r="D70" s="18"/>
      <c r="E70" s="18"/>
      <c r="F70" s="18"/>
      <c r="G70"/>
      <c r="H70" s="2"/>
      <c r="I70" s="3"/>
    </row>
    <row r="71" spans="1:9" ht="32.25" customHeight="1">
      <c r="A71" s="24"/>
      <c r="B71" s="18"/>
      <c r="C71" s="18"/>
      <c r="D71" s="18"/>
      <c r="E71" s="18"/>
      <c r="F71" s="18"/>
      <c r="G71"/>
      <c r="H71" s="2"/>
      <c r="I71" s="3"/>
    </row>
    <row r="72" spans="1:9" ht="15" customHeight="1">
      <c r="A72" s="3"/>
      <c r="C72" s="1"/>
      <c r="D72" s="1"/>
      <c r="E72" s="1"/>
      <c r="F72" s="1"/>
      <c r="G72" s="1"/>
      <c r="H72" s="2"/>
      <c r="I72" s="3"/>
    </row>
    <row r="73" spans="1:9" ht="19.5" customHeight="1">
      <c r="A73" s="3"/>
      <c r="C73" s="1"/>
      <c r="D73" s="1"/>
      <c r="E73" s="1"/>
      <c r="F73" s="1"/>
      <c r="G73" s="1"/>
      <c r="H73" s="2"/>
      <c r="I73" s="3"/>
    </row>
    <row r="74" spans="1:9" ht="19.5" customHeight="1">
      <c r="A74" s="3"/>
      <c r="C74" s="1"/>
      <c r="D74" s="1"/>
      <c r="E74" s="1"/>
      <c r="F74" s="1"/>
      <c r="G74" s="1"/>
      <c r="H74" s="2"/>
      <c r="I74" s="3"/>
    </row>
    <row r="75" spans="1:9" ht="19.5" customHeight="1">
      <c r="A75" s="3"/>
      <c r="C75" s="1"/>
      <c r="D75" s="1"/>
      <c r="E75" s="1"/>
      <c r="F75" s="1"/>
      <c r="G75" s="1"/>
      <c r="H75" s="2"/>
      <c r="I75" s="3"/>
    </row>
    <row r="76" spans="1:9" ht="19.5" customHeight="1">
      <c r="A76" s="3"/>
      <c r="C76" s="1"/>
      <c r="D76" s="1"/>
      <c r="E76" s="1"/>
      <c r="F76" s="1"/>
      <c r="G76" s="1"/>
      <c r="H76" s="2"/>
      <c r="I76" s="3"/>
    </row>
    <row r="77" spans="1:7" ht="19.5" customHeight="1">
      <c r="A77" s="3"/>
      <c r="C77" s="1"/>
      <c r="D77" s="1"/>
      <c r="E77" s="1"/>
      <c r="F77" s="1"/>
      <c r="G77" s="1"/>
    </row>
    <row r="78" spans="1:11" ht="29.25" customHeight="1">
      <c r="A78" s="26"/>
      <c r="B78" s="26"/>
      <c r="C78" s="26"/>
      <c r="D78" s="26"/>
      <c r="E78" s="26"/>
      <c r="F78" s="26"/>
      <c r="G78" s="26"/>
      <c r="J78" s="35"/>
      <c r="K78" s="35"/>
    </row>
    <row r="79" spans="3:7" ht="29.25" customHeight="1">
      <c r="C79" s="1"/>
      <c r="D79" s="1"/>
      <c r="E79" s="1"/>
      <c r="F79" s="1"/>
      <c r="G79" s="1"/>
    </row>
    <row r="80" spans="3:7" ht="29.25" customHeight="1">
      <c r="C80" s="1"/>
      <c r="D80" s="1"/>
      <c r="E80" s="1"/>
      <c r="F80" s="1"/>
      <c r="G80" s="1"/>
    </row>
    <row r="81" spans="3:7" ht="24" customHeight="1">
      <c r="C81" s="1"/>
      <c r="D81" s="1"/>
      <c r="E81" s="1"/>
      <c r="F81" s="1"/>
      <c r="G81" s="1"/>
    </row>
    <row r="82" spans="3:7" ht="24" customHeight="1">
      <c r="C82" s="1"/>
      <c r="D82" s="1"/>
      <c r="E82" s="1"/>
      <c r="F82" s="1"/>
      <c r="G82" s="1"/>
    </row>
    <row r="83" spans="1:7" s="26" customFormat="1" ht="24" customHeight="1">
      <c r="A83" s="1"/>
      <c r="B83" s="1"/>
      <c r="C83" s="1"/>
      <c r="D83" s="1"/>
      <c r="E83" s="1"/>
      <c r="F83" s="1"/>
      <c r="G83" s="1"/>
    </row>
    <row r="84" s="19" customFormat="1" ht="36.75" customHeight="1">
      <c r="C84" s="34"/>
    </row>
    <row r="85" s="19" customFormat="1" ht="18" customHeight="1">
      <c r="C85" s="34"/>
    </row>
    <row r="86" s="19" customFormat="1" ht="18" customHeight="1">
      <c r="C86" s="34"/>
    </row>
    <row r="87" s="19" customFormat="1" ht="18" customHeight="1">
      <c r="C87" s="34"/>
    </row>
    <row r="88" s="19" customFormat="1" ht="18" customHeight="1">
      <c r="C88" s="34"/>
    </row>
    <row r="89" s="19" customFormat="1" ht="18" customHeight="1">
      <c r="C89" s="34"/>
    </row>
    <row r="90" s="19" customFormat="1" ht="18" customHeight="1">
      <c r="C90" s="34"/>
    </row>
    <row r="91" s="19" customFormat="1" ht="18" customHeight="1">
      <c r="C91" s="34"/>
    </row>
    <row r="92" s="19" customFormat="1" ht="18.75" customHeight="1"/>
    <row r="93" s="19" customFormat="1" ht="15.75"/>
    <row r="94" spans="3:7" ht="28.5" customHeight="1">
      <c r="C94" s="1"/>
      <c r="D94" s="1"/>
      <c r="E94" s="1"/>
      <c r="F94" s="1"/>
      <c r="G94" s="1"/>
    </row>
    <row r="95" spans="3:7" ht="16.5" customHeight="1">
      <c r="C95" s="1"/>
      <c r="D95" s="1"/>
      <c r="E95" s="1"/>
      <c r="F95" s="1"/>
      <c r="G95" s="1"/>
    </row>
    <row r="96" spans="3:7" ht="16.5" customHeight="1">
      <c r="C96" s="1"/>
      <c r="D96" s="1"/>
      <c r="E96" s="1"/>
      <c r="F96" s="1"/>
      <c r="G96" s="1"/>
    </row>
    <row r="97" spans="3:7" ht="16.5" customHeight="1">
      <c r="C97" s="1"/>
      <c r="D97" s="1"/>
      <c r="E97" s="1"/>
      <c r="F97" s="1"/>
      <c r="G97" s="1"/>
    </row>
    <row r="98" spans="1:7" ht="13.5">
      <c r="A98" s="14"/>
      <c r="B98" s="14"/>
      <c r="C98" s="15"/>
      <c r="D98" s="15"/>
      <c r="E98" s="15"/>
      <c r="F98" s="15"/>
      <c r="G98" s="15"/>
    </row>
    <row r="100" ht="16.5" customHeight="1"/>
  </sheetData>
  <sheetProtection/>
  <mergeCells count="13">
    <mergeCell ref="K66:L66"/>
    <mergeCell ref="K67:L67"/>
    <mergeCell ref="K68:L68"/>
    <mergeCell ref="K69:L69"/>
    <mergeCell ref="A1:G1"/>
    <mergeCell ref="A12:G12"/>
    <mergeCell ref="A22:G22"/>
    <mergeCell ref="K63:L63"/>
    <mergeCell ref="K64:L64"/>
    <mergeCell ref="K65:L65"/>
    <mergeCell ref="A35:G35"/>
    <mergeCell ref="A37:G37"/>
    <mergeCell ref="A47:G47"/>
  </mergeCells>
  <printOptions/>
  <pageMargins left="0.7500000000000001" right="0.7500000000000001" top="0.5" bottom="1" header="0.5" footer="0.5"/>
  <pageSetup fitToHeight="1" fitToWidth="1" horizontalDpi="600" verticalDpi="600" orientation="portrait" scale="48"/>
  <headerFooter alignWithMargins="0">
    <oddFooter>&amp;L&amp;K000000Modified from State of Washinton/California Place of Refuge Decision Model.&amp;R&amp;K000000Page &amp;P</oddFooter>
  </headerFooter>
  <rowBreaks count="1" manualBreakCount="1">
    <brk id="102"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24"/>
  <sheetViews>
    <sheetView zoomScale="125" zoomScaleNormal="125" zoomScalePageLayoutView="0" workbookViewId="0" topLeftCell="A1">
      <selection activeCell="A1" sqref="A1:H1"/>
    </sheetView>
  </sheetViews>
  <sheetFormatPr defaultColWidth="8.8515625" defaultRowHeight="12.75"/>
  <cols>
    <col min="1" max="1" width="23.7109375" style="0" customWidth="1"/>
    <col min="2" max="2" width="8.140625" style="0" customWidth="1"/>
    <col min="3" max="3" width="7.8515625" style="0" customWidth="1"/>
    <col min="4" max="4" width="9.28125" style="0" customWidth="1"/>
    <col min="5" max="5" width="10.140625" style="0" customWidth="1"/>
    <col min="6" max="6" width="10.28125" style="0" customWidth="1"/>
    <col min="7" max="7" width="10.00390625" style="0" customWidth="1"/>
    <col min="8" max="8" width="10.28125" style="0" customWidth="1"/>
  </cols>
  <sheetData>
    <row r="1" spans="1:8" s="1" customFormat="1" ht="30" customHeight="1">
      <c r="A1" s="157" t="s">
        <v>88</v>
      </c>
      <c r="B1" s="180"/>
      <c r="C1" s="180"/>
      <c r="D1" s="180"/>
      <c r="E1" s="180"/>
      <c r="F1" s="180"/>
      <c r="G1" s="180"/>
      <c r="H1" s="180"/>
    </row>
    <row r="2" spans="1:8" ht="15.75">
      <c r="A2" s="181"/>
      <c r="B2" s="181"/>
      <c r="C2" s="181"/>
      <c r="D2" s="181"/>
      <c r="E2" s="181"/>
      <c r="F2" s="181"/>
      <c r="G2" s="181"/>
      <c r="H2" s="181"/>
    </row>
    <row r="3" spans="1:7" ht="15" customHeight="1">
      <c r="A3" s="24"/>
      <c r="B3" s="23"/>
      <c r="C3" s="23"/>
      <c r="D3" s="23"/>
      <c r="E3" s="23"/>
      <c r="F3" s="23"/>
      <c r="G3" s="23"/>
    </row>
    <row r="4" spans="1:7" ht="15.75">
      <c r="A4" s="24"/>
      <c r="B4" s="23"/>
      <c r="C4" s="23"/>
      <c r="D4" s="23"/>
      <c r="E4" s="23"/>
      <c r="F4" s="23"/>
      <c r="G4" s="23"/>
    </row>
    <row r="5" spans="1:7" ht="15.75">
      <c r="A5" s="24"/>
      <c r="B5" s="23"/>
      <c r="C5" s="23"/>
      <c r="D5" s="23"/>
      <c r="E5" s="23"/>
      <c r="F5" s="23"/>
      <c r="G5" s="23"/>
    </row>
    <row r="6" spans="1:7" ht="15.75">
      <c r="A6" s="24"/>
      <c r="B6" s="23"/>
      <c r="C6" s="23"/>
      <c r="D6" s="23"/>
      <c r="E6" s="23"/>
      <c r="F6" s="23"/>
      <c r="G6" s="23"/>
    </row>
    <row r="7" spans="1:7" ht="18" customHeight="1">
      <c r="A7" s="24"/>
      <c r="B7" s="23"/>
      <c r="C7" s="23"/>
      <c r="D7" s="23"/>
      <c r="E7" s="23"/>
      <c r="F7" s="23"/>
      <c r="G7" s="23"/>
    </row>
    <row r="8" spans="1:7" ht="72" customHeight="1">
      <c r="A8" s="24"/>
      <c r="B8" s="23"/>
      <c r="C8" s="23"/>
      <c r="D8" s="23"/>
      <c r="E8" s="23"/>
      <c r="F8" s="23"/>
      <c r="G8" s="23"/>
    </row>
    <row r="9" spans="1:8" ht="31.5" customHeight="1">
      <c r="A9" s="52"/>
      <c r="B9" s="182" t="s">
        <v>82</v>
      </c>
      <c r="C9" s="183"/>
      <c r="D9" s="183"/>
      <c r="E9" s="183"/>
      <c r="F9" s="183"/>
      <c r="G9" s="183"/>
      <c r="H9" s="184"/>
    </row>
    <row r="10" spans="1:8" ht="30" customHeight="1">
      <c r="A10" s="54" t="s">
        <v>46</v>
      </c>
      <c r="B10" s="54" t="s">
        <v>0</v>
      </c>
      <c r="C10" s="54" t="s">
        <v>1</v>
      </c>
      <c r="D10" s="54" t="s">
        <v>17</v>
      </c>
      <c r="E10" s="54" t="s">
        <v>16</v>
      </c>
      <c r="F10" s="54" t="s">
        <v>15</v>
      </c>
      <c r="G10" s="54" t="s">
        <v>65</v>
      </c>
      <c r="H10" s="55" t="s">
        <v>14</v>
      </c>
    </row>
    <row r="11" spans="1:15" ht="27.75" customHeight="1">
      <c r="A11" s="54" t="s">
        <v>2</v>
      </c>
      <c r="B11" s="54">
        <v>4</v>
      </c>
      <c r="C11" s="54">
        <v>4</v>
      </c>
      <c r="D11" s="54">
        <v>8</v>
      </c>
      <c r="E11" s="54">
        <v>4</v>
      </c>
      <c r="F11" s="54">
        <v>4</v>
      </c>
      <c r="G11" s="54">
        <v>4</v>
      </c>
      <c r="H11" s="55">
        <v>4</v>
      </c>
      <c r="J11" s="53"/>
      <c r="K11" s="53"/>
      <c r="L11" s="53"/>
      <c r="M11" s="53"/>
      <c r="N11" s="53"/>
      <c r="O11" s="53"/>
    </row>
    <row r="12" spans="1:15" ht="27.75" customHeight="1">
      <c r="A12" s="54" t="s">
        <v>3</v>
      </c>
      <c r="B12" s="54">
        <v>4</v>
      </c>
      <c r="C12" s="54">
        <v>4</v>
      </c>
      <c r="D12" s="54">
        <v>4</v>
      </c>
      <c r="E12" s="54">
        <v>8</v>
      </c>
      <c r="F12" s="54">
        <v>8</v>
      </c>
      <c r="G12" s="54">
        <v>8</v>
      </c>
      <c r="H12" s="55">
        <v>2</v>
      </c>
      <c r="J12" s="53"/>
      <c r="K12" s="53"/>
      <c r="L12" s="53"/>
      <c r="M12" s="53"/>
      <c r="N12" s="53"/>
      <c r="O12" s="53"/>
    </row>
    <row r="13" spans="1:15" ht="27.75" customHeight="1">
      <c r="A13" s="54" t="s">
        <v>4</v>
      </c>
      <c r="B13" s="54">
        <v>4</v>
      </c>
      <c r="C13" s="54">
        <v>4</v>
      </c>
      <c r="D13" s="50">
        <v>4</v>
      </c>
      <c r="E13" s="54">
        <v>8</v>
      </c>
      <c r="F13" s="54">
        <v>8</v>
      </c>
      <c r="G13" s="54">
        <v>8</v>
      </c>
      <c r="H13" s="55">
        <v>2</v>
      </c>
      <c r="J13" s="53"/>
      <c r="K13" s="53"/>
      <c r="L13" s="53"/>
      <c r="M13" s="53"/>
      <c r="N13" s="53"/>
      <c r="O13" s="53"/>
    </row>
    <row r="14" spans="1:15" ht="39.75" customHeight="1">
      <c r="A14" s="124" t="s">
        <v>78</v>
      </c>
      <c r="B14" s="99">
        <v>1</v>
      </c>
      <c r="C14" s="109"/>
      <c r="D14" s="109"/>
      <c r="E14" s="109"/>
      <c r="F14" s="109"/>
      <c r="G14" s="109"/>
      <c r="H14" s="40"/>
      <c r="J14" s="53"/>
      <c r="K14" s="53"/>
      <c r="L14" s="53"/>
      <c r="M14" s="53"/>
      <c r="N14" s="53"/>
      <c r="O14" s="53"/>
    </row>
    <row r="15" spans="1:15" ht="27.75" customHeight="1">
      <c r="A15" s="111"/>
      <c r="B15" s="109"/>
      <c r="C15" s="109"/>
      <c r="D15" s="109"/>
      <c r="E15" s="109"/>
      <c r="F15" s="109"/>
      <c r="G15" s="109"/>
      <c r="H15" s="40"/>
      <c r="J15" s="53"/>
      <c r="K15" s="53"/>
      <c r="L15" s="53"/>
      <c r="M15" s="53"/>
      <c r="N15" s="53"/>
      <c r="O15" s="53"/>
    </row>
    <row r="16" spans="1:15" ht="27.75" customHeight="1">
      <c r="A16" s="56"/>
      <c r="B16" s="178" t="s">
        <v>38</v>
      </c>
      <c r="C16" s="179"/>
      <c r="D16" s="179"/>
      <c r="E16" s="179"/>
      <c r="F16" s="179"/>
      <c r="G16" s="179"/>
      <c r="H16" s="40"/>
      <c r="I16" s="17"/>
      <c r="J16" s="53"/>
      <c r="K16" s="53"/>
      <c r="L16" s="53"/>
      <c r="M16" s="53"/>
      <c r="N16" s="53"/>
      <c r="O16" s="53"/>
    </row>
    <row r="17" spans="1:15" ht="30" customHeight="1">
      <c r="A17" s="75" t="s">
        <v>46</v>
      </c>
      <c r="B17" s="110" t="s">
        <v>0</v>
      </c>
      <c r="C17" s="110" t="s">
        <v>1</v>
      </c>
      <c r="D17" s="110" t="s">
        <v>77</v>
      </c>
      <c r="E17" s="110" t="s">
        <v>7</v>
      </c>
      <c r="F17" s="110" t="s">
        <v>15</v>
      </c>
      <c r="G17" s="110" t="s">
        <v>65</v>
      </c>
      <c r="H17" s="39"/>
      <c r="J17" s="53"/>
      <c r="K17" s="53"/>
      <c r="L17" s="53"/>
      <c r="M17" s="53"/>
      <c r="N17" s="53"/>
      <c r="O17" s="53"/>
    </row>
    <row r="18" spans="1:15" ht="27.75" customHeight="1">
      <c r="A18" s="75" t="s">
        <v>2</v>
      </c>
      <c r="B18" s="80">
        <f aca="true" t="shared" si="0" ref="B18:G19">+B11*$H11</f>
        <v>16</v>
      </c>
      <c r="C18" s="80">
        <f t="shared" si="0"/>
        <v>16</v>
      </c>
      <c r="D18" s="80">
        <f t="shared" si="0"/>
        <v>32</v>
      </c>
      <c r="E18" s="80">
        <f t="shared" si="0"/>
        <v>16</v>
      </c>
      <c r="F18" s="80">
        <f t="shared" si="0"/>
        <v>16</v>
      </c>
      <c r="G18" s="80">
        <f t="shared" si="0"/>
        <v>16</v>
      </c>
      <c r="H18" s="39"/>
      <c r="J18" s="53"/>
      <c r="K18" s="53"/>
      <c r="L18" s="53"/>
      <c r="M18" s="53"/>
      <c r="N18" s="53"/>
      <c r="O18" s="53"/>
    </row>
    <row r="19" spans="1:15" ht="27.75" customHeight="1">
      <c r="A19" s="75" t="s">
        <v>3</v>
      </c>
      <c r="B19" s="80">
        <f aca="true" t="shared" si="1" ref="B19:G19">+B12*$H12</f>
        <v>8</v>
      </c>
      <c r="C19" s="80">
        <f t="shared" si="1"/>
        <v>8</v>
      </c>
      <c r="D19" s="80">
        <f t="shared" si="1"/>
        <v>8</v>
      </c>
      <c r="E19" s="80">
        <f t="shared" si="0"/>
        <v>16</v>
      </c>
      <c r="F19" s="80">
        <f t="shared" si="1"/>
        <v>16</v>
      </c>
      <c r="G19" s="80">
        <f t="shared" si="1"/>
        <v>16</v>
      </c>
      <c r="H19" s="39"/>
      <c r="J19" s="53"/>
      <c r="K19" s="53"/>
      <c r="L19" s="53"/>
      <c r="M19" s="53"/>
      <c r="N19" s="53"/>
      <c r="O19" s="53"/>
    </row>
    <row r="20" spans="1:8" ht="27.75" customHeight="1">
      <c r="A20" s="75" t="s">
        <v>4</v>
      </c>
      <c r="B20" s="80">
        <f aca="true" t="shared" si="2" ref="B20:G20">+B13*$H13</f>
        <v>8</v>
      </c>
      <c r="C20" s="80">
        <f t="shared" si="2"/>
        <v>8</v>
      </c>
      <c r="D20" s="80">
        <f>+D13*$H13</f>
        <v>8</v>
      </c>
      <c r="E20" s="80">
        <f t="shared" si="2"/>
        <v>16</v>
      </c>
      <c r="F20" s="80">
        <f t="shared" si="2"/>
        <v>16</v>
      </c>
      <c r="G20" s="80">
        <f t="shared" si="2"/>
        <v>16</v>
      </c>
      <c r="H20" s="39"/>
    </row>
    <row r="21" spans="1:8" ht="19.5" customHeight="1">
      <c r="A21" s="58"/>
      <c r="B21" s="57"/>
      <c r="C21" s="57"/>
      <c r="D21" s="57"/>
      <c r="E21" s="57"/>
      <c r="F21" s="57"/>
      <c r="G21" s="57"/>
      <c r="H21" s="39"/>
    </row>
    <row r="22" spans="1:8" ht="73.5" customHeight="1">
      <c r="A22" s="108" t="s">
        <v>72</v>
      </c>
      <c r="B22" s="122">
        <f>SUM(B18:B20)/B14</f>
        <v>32</v>
      </c>
      <c r="C22" s="122">
        <f>SUM(C18:C20)/B14</f>
        <v>32</v>
      </c>
      <c r="D22" s="122">
        <f>SUM(D18:D20)/B14</f>
        <v>48</v>
      </c>
      <c r="E22" s="122">
        <f>SUM(E18:E20)/B14</f>
        <v>48</v>
      </c>
      <c r="F22" s="122">
        <f>SUM(F18:F20)/B14</f>
        <v>48</v>
      </c>
      <c r="G22" s="122">
        <f>SUM(G18:G20)/B14</f>
        <v>48</v>
      </c>
      <c r="H22" s="39"/>
    </row>
    <row r="24" ht="24" customHeight="1">
      <c r="A24" s="17"/>
    </row>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sheetData>
  <sheetProtection/>
  <mergeCells count="4">
    <mergeCell ref="B16:G16"/>
    <mergeCell ref="A1:H1"/>
    <mergeCell ref="A2:H2"/>
    <mergeCell ref="B9:H9"/>
  </mergeCells>
  <printOptions/>
  <pageMargins left="0.75" right="0.75" top="1" bottom="1" header="0.5" footer="0.5"/>
  <pageSetup fitToHeight="1" fitToWidth="1" horizontalDpi="600" verticalDpi="600" orientation="portrait"/>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38"/>
  <sheetViews>
    <sheetView zoomScalePageLayoutView="0" workbookViewId="0" topLeftCell="A1">
      <selection activeCell="A1" sqref="A1:I1"/>
    </sheetView>
  </sheetViews>
  <sheetFormatPr defaultColWidth="8.8515625" defaultRowHeight="12.75"/>
  <cols>
    <col min="1" max="1" width="25.421875" style="0" customWidth="1"/>
    <col min="2" max="2" width="8.140625" style="0" customWidth="1"/>
    <col min="3" max="3" width="7.8515625" style="0" customWidth="1"/>
    <col min="4" max="4" width="9.28125" style="0" customWidth="1"/>
    <col min="5" max="5" width="9.00390625" style="0" customWidth="1"/>
    <col min="6" max="6" width="8.8515625" style="0" customWidth="1"/>
    <col min="7" max="7" width="9.421875" style="0" customWidth="1"/>
    <col min="8" max="8" width="11.140625" style="0" customWidth="1"/>
    <col min="9" max="9" width="5.421875" style="0" customWidth="1"/>
    <col min="10" max="14" width="8.8515625" style="0" customWidth="1"/>
    <col min="15" max="15" width="9.7109375" style="0" customWidth="1"/>
    <col min="16" max="17" width="8.8515625" style="0" customWidth="1"/>
    <col min="18" max="18" width="15.140625" style="0" customWidth="1"/>
  </cols>
  <sheetData>
    <row r="1" spans="1:9" s="1" customFormat="1" ht="36.75" customHeight="1">
      <c r="A1" s="157" t="s">
        <v>86</v>
      </c>
      <c r="B1" s="180"/>
      <c r="C1" s="180"/>
      <c r="D1" s="180"/>
      <c r="E1" s="180"/>
      <c r="F1" s="180"/>
      <c r="G1" s="180"/>
      <c r="H1" s="180"/>
      <c r="I1" s="180"/>
    </row>
    <row r="2" spans="1:7" ht="15.75">
      <c r="A2" s="181"/>
      <c r="B2" s="181"/>
      <c r="C2" s="181"/>
      <c r="D2" s="181"/>
      <c r="E2" s="181"/>
      <c r="F2" s="181"/>
      <c r="G2" s="181"/>
    </row>
    <row r="3" ht="15.75">
      <c r="A3" s="24"/>
    </row>
    <row r="4" ht="15.75">
      <c r="A4" s="24"/>
    </row>
    <row r="5" ht="15.75">
      <c r="A5" s="24"/>
    </row>
    <row r="6" ht="15.75">
      <c r="A6" s="24"/>
    </row>
    <row r="7" ht="54" customHeight="1">
      <c r="A7" s="24"/>
    </row>
    <row r="8" spans="1:11" ht="84" customHeight="1">
      <c r="A8" s="30"/>
      <c r="B8" s="30"/>
      <c r="C8" s="30"/>
      <c r="D8" s="30"/>
      <c r="E8" s="30"/>
      <c r="F8" s="30"/>
      <c r="G8" s="30"/>
      <c r="H8" s="30"/>
      <c r="I8" s="30"/>
      <c r="J8" s="30"/>
      <c r="K8" s="30"/>
    </row>
    <row r="9" spans="1:11" ht="27.75" customHeight="1">
      <c r="A9" s="30"/>
      <c r="B9" s="30"/>
      <c r="C9" s="30"/>
      <c r="D9" s="30"/>
      <c r="E9" s="30"/>
      <c r="F9" s="30"/>
      <c r="G9" s="30"/>
      <c r="H9" s="30"/>
      <c r="I9" s="30"/>
      <c r="J9" s="30"/>
      <c r="K9" s="30"/>
    </row>
    <row r="10" spans="1:15" ht="14.25">
      <c r="A10" s="43"/>
      <c r="B10" s="185" t="s">
        <v>34</v>
      </c>
      <c r="C10" s="186"/>
      <c r="D10" s="186"/>
      <c r="E10" s="186"/>
      <c r="F10" s="186"/>
      <c r="G10" s="187"/>
      <c r="H10" s="44"/>
      <c r="I10" s="44"/>
      <c r="J10" s="188" t="s">
        <v>11</v>
      </c>
      <c r="K10" s="188"/>
      <c r="L10" s="188"/>
      <c r="M10" s="188"/>
      <c r="N10" s="188"/>
      <c r="O10" s="188"/>
    </row>
    <row r="11" spans="1:16" ht="31.5" customHeight="1">
      <c r="A11" s="125" t="s">
        <v>54</v>
      </c>
      <c r="B11" s="126" t="s">
        <v>0</v>
      </c>
      <c r="C11" s="125" t="s">
        <v>1</v>
      </c>
      <c r="D11" s="125" t="s">
        <v>17</v>
      </c>
      <c r="E11" s="125" t="s">
        <v>7</v>
      </c>
      <c r="F11" s="125" t="s">
        <v>15</v>
      </c>
      <c r="G11" s="125" t="s">
        <v>65</v>
      </c>
      <c r="H11" s="127" t="s">
        <v>14</v>
      </c>
      <c r="I11" s="60"/>
      <c r="J11" s="121" t="s">
        <v>0</v>
      </c>
      <c r="K11" s="121" t="s">
        <v>1</v>
      </c>
      <c r="L11" s="121" t="s">
        <v>17</v>
      </c>
      <c r="M11" s="121" t="s">
        <v>7</v>
      </c>
      <c r="N11" s="121" t="s">
        <v>15</v>
      </c>
      <c r="O11" s="121" t="s">
        <v>65</v>
      </c>
      <c r="P11" s="60"/>
    </row>
    <row r="12" spans="1:16" ht="27.75" customHeight="1">
      <c r="A12" s="189" t="s">
        <v>55</v>
      </c>
      <c r="B12" s="190"/>
      <c r="C12" s="190"/>
      <c r="D12" s="190"/>
      <c r="E12" s="190"/>
      <c r="F12" s="190"/>
      <c r="G12" s="190"/>
      <c r="H12" s="191"/>
      <c r="I12" s="60"/>
      <c r="J12" s="192" t="s">
        <v>56</v>
      </c>
      <c r="K12" s="193"/>
      <c r="L12" s="193"/>
      <c r="M12" s="193"/>
      <c r="N12" s="193"/>
      <c r="O12" s="194"/>
      <c r="P12" s="60"/>
    </row>
    <row r="13" spans="1:16" ht="27.75" customHeight="1">
      <c r="A13" s="129" t="s">
        <v>49</v>
      </c>
      <c r="B13" s="54">
        <v>16</v>
      </c>
      <c r="C13" s="54">
        <v>8</v>
      </c>
      <c r="D13" s="54">
        <v>8</v>
      </c>
      <c r="E13" s="54">
        <v>4</v>
      </c>
      <c r="F13" s="54">
        <v>4</v>
      </c>
      <c r="G13" s="54">
        <v>8</v>
      </c>
      <c r="H13" s="55">
        <v>16</v>
      </c>
      <c r="I13" s="60"/>
      <c r="J13" s="82">
        <f aca="true" t="shared" si="0" ref="J13:O14">+B13*$H13</f>
        <v>256</v>
      </c>
      <c r="K13" s="82">
        <f t="shared" si="0"/>
        <v>128</v>
      </c>
      <c r="L13" s="82">
        <f t="shared" si="0"/>
        <v>128</v>
      </c>
      <c r="M13" s="82">
        <f t="shared" si="0"/>
        <v>64</v>
      </c>
      <c r="N13" s="82">
        <f t="shared" si="0"/>
        <v>64</v>
      </c>
      <c r="O13" s="82">
        <f t="shared" si="0"/>
        <v>128</v>
      </c>
      <c r="P13" s="60"/>
    </row>
    <row r="14" spans="1:16" ht="27.75" customHeight="1">
      <c r="A14" s="129" t="s">
        <v>58</v>
      </c>
      <c r="B14" s="59">
        <v>16</v>
      </c>
      <c r="C14" s="59">
        <v>8</v>
      </c>
      <c r="D14" s="59">
        <v>16</v>
      </c>
      <c r="E14" s="59">
        <v>4</v>
      </c>
      <c r="F14" s="59">
        <v>4</v>
      </c>
      <c r="G14" s="59">
        <v>4</v>
      </c>
      <c r="H14" s="66">
        <v>8</v>
      </c>
      <c r="I14" s="60"/>
      <c r="J14" s="82">
        <f>+B14*$H14</f>
        <v>128</v>
      </c>
      <c r="K14" s="82">
        <f>+C14*$H14</f>
        <v>64</v>
      </c>
      <c r="L14" s="82">
        <f t="shared" si="0"/>
        <v>128</v>
      </c>
      <c r="M14" s="82">
        <f aca="true" t="shared" si="1" ref="M14:N19">+E14*$H14</f>
        <v>32</v>
      </c>
      <c r="N14" s="82">
        <f t="shared" si="1"/>
        <v>32</v>
      </c>
      <c r="O14" s="82">
        <f t="shared" si="0"/>
        <v>32</v>
      </c>
      <c r="P14" s="60"/>
    </row>
    <row r="15" spans="1:16" ht="27.75" customHeight="1">
      <c r="A15" s="129" t="s">
        <v>59</v>
      </c>
      <c r="B15" s="59">
        <v>16</v>
      </c>
      <c r="C15" s="59">
        <v>8</v>
      </c>
      <c r="D15" s="59">
        <v>16</v>
      </c>
      <c r="E15" s="59">
        <v>8</v>
      </c>
      <c r="F15" s="59">
        <v>8</v>
      </c>
      <c r="G15" s="59">
        <v>8</v>
      </c>
      <c r="H15" s="66">
        <v>16</v>
      </c>
      <c r="I15" s="60"/>
      <c r="J15" s="82">
        <f>+B15*$H15</f>
        <v>256</v>
      </c>
      <c r="K15" s="82">
        <f aca="true" t="shared" si="2" ref="K15:L19">+C15*$H15</f>
        <v>128</v>
      </c>
      <c r="L15" s="82">
        <f t="shared" si="2"/>
        <v>256</v>
      </c>
      <c r="M15" s="82">
        <f t="shared" si="1"/>
        <v>128</v>
      </c>
      <c r="N15" s="82">
        <f t="shared" si="1"/>
        <v>128</v>
      </c>
      <c r="O15" s="82">
        <f>+G15*$H15</f>
        <v>128</v>
      </c>
      <c r="P15" s="60"/>
    </row>
    <row r="16" spans="1:16" ht="27.75" customHeight="1">
      <c r="A16" s="129" t="s">
        <v>60</v>
      </c>
      <c r="B16" s="59">
        <v>8</v>
      </c>
      <c r="C16" s="59">
        <v>8</v>
      </c>
      <c r="D16" s="59">
        <v>16</v>
      </c>
      <c r="E16" s="59">
        <v>2</v>
      </c>
      <c r="F16" s="59">
        <v>2</v>
      </c>
      <c r="G16" s="59">
        <v>8</v>
      </c>
      <c r="H16" s="66">
        <v>8</v>
      </c>
      <c r="I16" s="60"/>
      <c r="J16" s="82">
        <f>+B16*$H16</f>
        <v>64</v>
      </c>
      <c r="K16" s="82">
        <f t="shared" si="2"/>
        <v>64</v>
      </c>
      <c r="L16" s="82">
        <f t="shared" si="2"/>
        <v>128</v>
      </c>
      <c r="M16" s="82">
        <f t="shared" si="1"/>
        <v>16</v>
      </c>
      <c r="N16" s="82">
        <f t="shared" si="1"/>
        <v>16</v>
      </c>
      <c r="O16" s="82">
        <f>+G16*$H16</f>
        <v>64</v>
      </c>
      <c r="P16" s="60"/>
    </row>
    <row r="17" spans="1:16" ht="27.75" customHeight="1">
      <c r="A17" s="129" t="s">
        <v>61</v>
      </c>
      <c r="B17" s="59">
        <v>8</v>
      </c>
      <c r="C17" s="59">
        <v>8</v>
      </c>
      <c r="D17" s="59">
        <v>8</v>
      </c>
      <c r="E17" s="59">
        <v>2</v>
      </c>
      <c r="F17" s="59">
        <v>2</v>
      </c>
      <c r="G17" s="59">
        <v>8</v>
      </c>
      <c r="H17" s="66">
        <v>4</v>
      </c>
      <c r="I17" s="60"/>
      <c r="J17" s="82">
        <f>+B17*$H17</f>
        <v>32</v>
      </c>
      <c r="K17" s="82">
        <f t="shared" si="2"/>
        <v>32</v>
      </c>
      <c r="L17" s="82">
        <f t="shared" si="2"/>
        <v>32</v>
      </c>
      <c r="M17" s="82">
        <f t="shared" si="1"/>
        <v>8</v>
      </c>
      <c r="N17" s="82">
        <f t="shared" si="1"/>
        <v>8</v>
      </c>
      <c r="O17" s="82">
        <f>+G17*$H17</f>
        <v>32</v>
      </c>
      <c r="P17" s="60"/>
    </row>
    <row r="18" spans="1:16" ht="27.75" customHeight="1">
      <c r="A18" s="129" t="s">
        <v>50</v>
      </c>
      <c r="B18" s="59">
        <v>4</v>
      </c>
      <c r="C18" s="59">
        <v>8</v>
      </c>
      <c r="D18" s="59">
        <v>16</v>
      </c>
      <c r="E18" s="59">
        <v>2</v>
      </c>
      <c r="F18" s="59">
        <v>2</v>
      </c>
      <c r="G18" s="59">
        <v>8</v>
      </c>
      <c r="H18" s="66">
        <v>8</v>
      </c>
      <c r="I18" s="60"/>
      <c r="J18" s="82">
        <f>+B18*$H18</f>
        <v>32</v>
      </c>
      <c r="K18" s="82">
        <f t="shared" si="2"/>
        <v>64</v>
      </c>
      <c r="L18" s="82">
        <f t="shared" si="2"/>
        <v>128</v>
      </c>
      <c r="M18" s="82">
        <f t="shared" si="1"/>
        <v>16</v>
      </c>
      <c r="N18" s="82">
        <f t="shared" si="1"/>
        <v>16</v>
      </c>
      <c r="O18" s="82">
        <f>+G18*$H18</f>
        <v>64</v>
      </c>
      <c r="P18" s="60"/>
    </row>
    <row r="19" spans="1:16" ht="27.75" customHeight="1">
      <c r="A19" s="129" t="s">
        <v>40</v>
      </c>
      <c r="B19" s="59"/>
      <c r="C19" s="59"/>
      <c r="D19" s="59"/>
      <c r="E19" s="59"/>
      <c r="F19" s="59"/>
      <c r="G19" s="59"/>
      <c r="H19" s="66"/>
      <c r="I19" s="60"/>
      <c r="J19" s="82">
        <f>+B19*$H19</f>
        <v>0</v>
      </c>
      <c r="K19" s="82">
        <f t="shared" si="2"/>
        <v>0</v>
      </c>
      <c r="L19" s="82">
        <f t="shared" si="2"/>
        <v>0</v>
      </c>
      <c r="M19" s="82">
        <f t="shared" si="1"/>
        <v>0</v>
      </c>
      <c r="N19" s="82">
        <f t="shared" si="1"/>
        <v>0</v>
      </c>
      <c r="O19" s="82">
        <f>+G19*$H19</f>
        <v>0</v>
      </c>
      <c r="P19" s="60"/>
    </row>
    <row r="20" spans="1:16" ht="33" customHeight="1">
      <c r="A20" s="129" t="s">
        <v>83</v>
      </c>
      <c r="B20" s="59">
        <v>16</v>
      </c>
      <c r="C20" s="59">
        <v>8</v>
      </c>
      <c r="D20" s="59">
        <v>4</v>
      </c>
      <c r="E20" s="59">
        <v>2</v>
      </c>
      <c r="F20" s="59">
        <v>2</v>
      </c>
      <c r="G20" s="59">
        <v>4</v>
      </c>
      <c r="H20" s="66">
        <v>8</v>
      </c>
      <c r="I20" s="60"/>
      <c r="J20" s="67">
        <f aca="true" t="shared" si="3" ref="J20:O21">+B20*$H20</f>
        <v>128</v>
      </c>
      <c r="K20" s="67">
        <f t="shared" si="3"/>
        <v>64</v>
      </c>
      <c r="L20" s="67">
        <f t="shared" si="3"/>
        <v>32</v>
      </c>
      <c r="M20" s="67">
        <f t="shared" si="3"/>
        <v>16</v>
      </c>
      <c r="N20" s="67">
        <f t="shared" si="3"/>
        <v>16</v>
      </c>
      <c r="O20" s="67">
        <f t="shared" si="3"/>
        <v>32</v>
      </c>
      <c r="P20" s="60"/>
    </row>
    <row r="21" spans="1:16" ht="27.75" customHeight="1" thickBot="1">
      <c r="A21" s="130" t="s">
        <v>84</v>
      </c>
      <c r="B21" s="102">
        <v>16</v>
      </c>
      <c r="C21" s="102">
        <v>8</v>
      </c>
      <c r="D21" s="102">
        <v>4</v>
      </c>
      <c r="E21" s="102">
        <v>2</v>
      </c>
      <c r="F21" s="102">
        <v>2</v>
      </c>
      <c r="G21" s="102">
        <v>4</v>
      </c>
      <c r="H21" s="98">
        <v>8</v>
      </c>
      <c r="I21" s="60"/>
      <c r="J21" s="100">
        <f t="shared" si="3"/>
        <v>128</v>
      </c>
      <c r="K21" s="100">
        <f t="shared" si="3"/>
        <v>64</v>
      </c>
      <c r="L21" s="100">
        <f t="shared" si="3"/>
        <v>32</v>
      </c>
      <c r="M21" s="100">
        <f t="shared" si="3"/>
        <v>16</v>
      </c>
      <c r="N21" s="100">
        <f t="shared" si="3"/>
        <v>16</v>
      </c>
      <c r="O21" s="100">
        <f t="shared" si="3"/>
        <v>32</v>
      </c>
      <c r="P21" s="60"/>
    </row>
    <row r="22" spans="1:18" ht="36.75" customHeight="1" thickBot="1">
      <c r="A22" s="131"/>
      <c r="B22" s="59"/>
      <c r="C22" s="59"/>
      <c r="D22" s="59"/>
      <c r="E22" s="59"/>
      <c r="F22" s="59"/>
      <c r="G22" s="59"/>
      <c r="H22" s="66"/>
      <c r="I22" s="60"/>
      <c r="J22" s="134">
        <f aca="true" t="shared" si="4" ref="J22:O22">SUM(J13:J21)</f>
        <v>1024</v>
      </c>
      <c r="K22" s="135">
        <f t="shared" si="4"/>
        <v>608</v>
      </c>
      <c r="L22" s="135">
        <f t="shared" si="4"/>
        <v>864</v>
      </c>
      <c r="M22" s="135">
        <f t="shared" si="4"/>
        <v>296</v>
      </c>
      <c r="N22" s="135">
        <f t="shared" si="4"/>
        <v>296</v>
      </c>
      <c r="O22" s="135">
        <f t="shared" si="4"/>
        <v>512</v>
      </c>
      <c r="P22" s="195" t="s">
        <v>70</v>
      </c>
      <c r="Q22" s="195"/>
      <c r="R22" s="196"/>
    </row>
    <row r="23" spans="1:18" ht="45" customHeight="1" thickBot="1">
      <c r="A23" s="132" t="s">
        <v>79</v>
      </c>
      <c r="B23" s="128">
        <v>1</v>
      </c>
      <c r="C23" s="103"/>
      <c r="D23" s="103"/>
      <c r="E23" s="103"/>
      <c r="F23" s="103"/>
      <c r="G23" s="103"/>
      <c r="H23" s="85"/>
      <c r="I23" s="60"/>
      <c r="J23" s="134">
        <f>SUM(J22)/B23</f>
        <v>1024</v>
      </c>
      <c r="K23" s="135">
        <f>SUM(K22)/B23</f>
        <v>608</v>
      </c>
      <c r="L23" s="135">
        <f>SUM(L22)/B23</f>
        <v>864</v>
      </c>
      <c r="M23" s="135">
        <f>SUM(M22)/B23</f>
        <v>296</v>
      </c>
      <c r="N23" s="135">
        <f>SUM(N22)/B23</f>
        <v>296</v>
      </c>
      <c r="O23" s="135">
        <f>SUM(O22)/B23</f>
        <v>512</v>
      </c>
      <c r="P23" s="195" t="s">
        <v>71</v>
      </c>
      <c r="Q23" s="195"/>
      <c r="R23" s="196"/>
    </row>
    <row r="24" spans="1:16" ht="27.75" customHeight="1">
      <c r="A24" s="197" t="s">
        <v>51</v>
      </c>
      <c r="B24" s="198"/>
      <c r="C24" s="198"/>
      <c r="D24" s="198"/>
      <c r="E24" s="198"/>
      <c r="F24" s="198"/>
      <c r="G24" s="198"/>
      <c r="H24" s="198"/>
      <c r="I24" s="60"/>
      <c r="J24" s="199" t="s">
        <v>51</v>
      </c>
      <c r="K24" s="200"/>
      <c r="L24" s="200"/>
      <c r="M24" s="200"/>
      <c r="N24" s="200"/>
      <c r="O24" s="201"/>
      <c r="P24" s="60"/>
    </row>
    <row r="25" spans="1:16" ht="27.75" customHeight="1">
      <c r="A25" s="133" t="s">
        <v>52</v>
      </c>
      <c r="B25" s="59">
        <v>8</v>
      </c>
      <c r="C25" s="59">
        <v>8</v>
      </c>
      <c r="D25" s="59">
        <v>8</v>
      </c>
      <c r="E25" s="59">
        <v>2</v>
      </c>
      <c r="F25" s="59">
        <v>2</v>
      </c>
      <c r="G25" s="59">
        <v>4</v>
      </c>
      <c r="H25" s="66">
        <v>16</v>
      </c>
      <c r="I25" s="60"/>
      <c r="J25" s="61">
        <f aca="true" t="shared" si="5" ref="J25:O29">+B25*$H25</f>
        <v>128</v>
      </c>
      <c r="K25" s="61">
        <f t="shared" si="5"/>
        <v>128</v>
      </c>
      <c r="L25" s="61">
        <f t="shared" si="5"/>
        <v>128</v>
      </c>
      <c r="M25" s="61">
        <f t="shared" si="5"/>
        <v>32</v>
      </c>
      <c r="N25" s="61">
        <f t="shared" si="5"/>
        <v>32</v>
      </c>
      <c r="O25" s="61">
        <f t="shared" si="5"/>
        <v>64</v>
      </c>
      <c r="P25" s="60"/>
    </row>
    <row r="26" spans="1:16" ht="27.75" customHeight="1">
      <c r="A26" s="133" t="s">
        <v>53</v>
      </c>
      <c r="B26" s="59">
        <v>16</v>
      </c>
      <c r="C26" s="59">
        <v>8</v>
      </c>
      <c r="D26" s="59">
        <v>16</v>
      </c>
      <c r="E26" s="59">
        <v>2</v>
      </c>
      <c r="F26" s="59">
        <v>2</v>
      </c>
      <c r="G26" s="59">
        <v>8</v>
      </c>
      <c r="H26" s="66">
        <v>8</v>
      </c>
      <c r="I26" s="60"/>
      <c r="J26" s="61">
        <f t="shared" si="5"/>
        <v>128</v>
      </c>
      <c r="K26" s="61">
        <f t="shared" si="5"/>
        <v>64</v>
      </c>
      <c r="L26" s="61">
        <f t="shared" si="5"/>
        <v>128</v>
      </c>
      <c r="M26" s="61">
        <f t="shared" si="5"/>
        <v>16</v>
      </c>
      <c r="N26" s="61">
        <f t="shared" si="5"/>
        <v>16</v>
      </c>
      <c r="O26" s="61">
        <f t="shared" si="5"/>
        <v>64</v>
      </c>
      <c r="P26" s="60"/>
    </row>
    <row r="27" spans="1:16" ht="27.75" customHeight="1">
      <c r="A27" s="129" t="s">
        <v>36</v>
      </c>
      <c r="B27" s="59">
        <v>4</v>
      </c>
      <c r="C27" s="59">
        <v>4</v>
      </c>
      <c r="D27" s="59">
        <v>4</v>
      </c>
      <c r="E27" s="59">
        <v>2</v>
      </c>
      <c r="F27" s="59">
        <v>2</v>
      </c>
      <c r="G27" s="59">
        <v>2</v>
      </c>
      <c r="H27" s="66">
        <v>8</v>
      </c>
      <c r="I27" s="60"/>
      <c r="J27" s="61">
        <f t="shared" si="5"/>
        <v>32</v>
      </c>
      <c r="K27" s="61">
        <f t="shared" si="5"/>
        <v>32</v>
      </c>
      <c r="L27" s="61">
        <f t="shared" si="5"/>
        <v>32</v>
      </c>
      <c r="M27" s="61">
        <f t="shared" si="5"/>
        <v>16</v>
      </c>
      <c r="N27" s="61">
        <f t="shared" si="5"/>
        <v>16</v>
      </c>
      <c r="O27" s="61">
        <f t="shared" si="5"/>
        <v>16</v>
      </c>
      <c r="P27" s="60"/>
    </row>
    <row r="28" spans="1:16" ht="27.75" customHeight="1">
      <c r="A28" s="87" t="s">
        <v>37</v>
      </c>
      <c r="B28" s="59"/>
      <c r="C28" s="59"/>
      <c r="D28" s="59"/>
      <c r="E28" s="59"/>
      <c r="F28" s="59"/>
      <c r="G28" s="59"/>
      <c r="H28" s="66"/>
      <c r="I28" s="60"/>
      <c r="J28" s="61">
        <f t="shared" si="5"/>
        <v>0</v>
      </c>
      <c r="K28" s="61">
        <f t="shared" si="5"/>
        <v>0</v>
      </c>
      <c r="L28" s="61">
        <f t="shared" si="5"/>
        <v>0</v>
      </c>
      <c r="M28" s="61">
        <f t="shared" si="5"/>
        <v>0</v>
      </c>
      <c r="N28" s="61">
        <f t="shared" si="5"/>
        <v>0</v>
      </c>
      <c r="O28" s="61">
        <f t="shared" si="5"/>
        <v>0</v>
      </c>
      <c r="P28" s="60"/>
    </row>
    <row r="29" spans="1:16" ht="27.75" customHeight="1">
      <c r="A29" s="68" t="s">
        <v>40</v>
      </c>
      <c r="B29" s="59"/>
      <c r="C29" s="59"/>
      <c r="D29" s="59"/>
      <c r="E29" s="59"/>
      <c r="F29" s="59"/>
      <c r="G29" s="59"/>
      <c r="H29" s="66"/>
      <c r="I29" s="60"/>
      <c r="J29" s="61">
        <f t="shared" si="5"/>
        <v>0</v>
      </c>
      <c r="K29" s="61">
        <f t="shared" si="5"/>
        <v>0</v>
      </c>
      <c r="L29" s="61">
        <f>+D29*$H29</f>
        <v>0</v>
      </c>
      <c r="M29" s="61">
        <f>+E29*$H29</f>
        <v>0</v>
      </c>
      <c r="N29" s="61">
        <f>+F29*$H29</f>
        <v>0</v>
      </c>
      <c r="O29" s="61">
        <f>+G29*$H29</f>
        <v>0</v>
      </c>
      <c r="P29" s="60"/>
    </row>
    <row r="30" spans="1:16" ht="27.75" customHeight="1" thickBot="1">
      <c r="A30" s="68" t="s">
        <v>40</v>
      </c>
      <c r="B30" s="59"/>
      <c r="C30" s="59"/>
      <c r="D30" s="59"/>
      <c r="E30" s="59"/>
      <c r="F30" s="59"/>
      <c r="G30" s="59"/>
      <c r="H30" s="66"/>
      <c r="I30" s="60"/>
      <c r="J30" s="101">
        <f aca="true" t="shared" si="6" ref="J30:O30">+B30*$H30</f>
        <v>0</v>
      </c>
      <c r="K30" s="101">
        <f t="shared" si="6"/>
        <v>0</v>
      </c>
      <c r="L30" s="101">
        <f t="shared" si="6"/>
        <v>0</v>
      </c>
      <c r="M30" s="101">
        <f t="shared" si="6"/>
        <v>0</v>
      </c>
      <c r="N30" s="101">
        <f t="shared" si="6"/>
        <v>0</v>
      </c>
      <c r="O30" s="101">
        <f t="shared" si="6"/>
        <v>0</v>
      </c>
      <c r="P30" s="60"/>
    </row>
    <row r="31" spans="1:18" ht="34.5" customHeight="1" thickBot="1">
      <c r="A31" s="86"/>
      <c r="B31" s="54"/>
      <c r="C31" s="54"/>
      <c r="D31" s="54"/>
      <c r="E31" s="54"/>
      <c r="F31" s="54"/>
      <c r="G31" s="54"/>
      <c r="H31" s="66"/>
      <c r="I31" s="60"/>
      <c r="J31" s="136">
        <f aca="true" t="shared" si="7" ref="J31:O31">SUM(J25:J30)</f>
        <v>288</v>
      </c>
      <c r="K31" s="137">
        <f t="shared" si="7"/>
        <v>224</v>
      </c>
      <c r="L31" s="137">
        <f t="shared" si="7"/>
        <v>288</v>
      </c>
      <c r="M31" s="137">
        <f t="shared" si="7"/>
        <v>64</v>
      </c>
      <c r="N31" s="137">
        <f t="shared" si="7"/>
        <v>64</v>
      </c>
      <c r="O31" s="137">
        <f t="shared" si="7"/>
        <v>144</v>
      </c>
      <c r="P31" s="195" t="s">
        <v>68</v>
      </c>
      <c r="Q31" s="195"/>
      <c r="R31" s="196"/>
    </row>
    <row r="32" spans="1:18" ht="33" customHeight="1" thickBot="1">
      <c r="A32" s="104" t="s">
        <v>80</v>
      </c>
      <c r="B32" s="55">
        <v>1</v>
      </c>
      <c r="C32" s="103"/>
      <c r="D32" s="103"/>
      <c r="E32" s="103"/>
      <c r="F32" s="103"/>
      <c r="G32" s="103"/>
      <c r="H32" s="85"/>
      <c r="I32" s="60"/>
      <c r="J32" s="138">
        <f>SUM(J31/B32)</f>
        <v>288</v>
      </c>
      <c r="K32" s="139">
        <f>SUM(K31/B32)</f>
        <v>224</v>
      </c>
      <c r="L32" s="139">
        <f>SUM(L31/B32)</f>
        <v>288</v>
      </c>
      <c r="M32" s="139">
        <f>SUM(M31/B32)</f>
        <v>64</v>
      </c>
      <c r="N32" s="139">
        <f>SUM(N31/B32)</f>
        <v>64</v>
      </c>
      <c r="O32" s="139">
        <f>SUM(O31/B32)</f>
        <v>144</v>
      </c>
      <c r="P32" s="195" t="s">
        <v>69</v>
      </c>
      <c r="Q32" s="195"/>
      <c r="R32" s="196"/>
    </row>
    <row r="33" spans="10:16" ht="27.75" customHeight="1" thickBot="1">
      <c r="J33" s="81" t="s">
        <v>73</v>
      </c>
      <c r="P33" s="60"/>
    </row>
    <row r="34" spans="1:16" ht="42" customHeight="1" thickBot="1">
      <c r="A34" s="76"/>
      <c r="B34" s="97"/>
      <c r="C34" s="97"/>
      <c r="D34" s="97"/>
      <c r="E34" s="97"/>
      <c r="F34" s="97"/>
      <c r="G34" s="97"/>
      <c r="H34" s="83"/>
      <c r="I34" s="63"/>
      <c r="J34" s="150">
        <f aca="true" t="shared" si="8" ref="J34:O34">SUM(J23,J32)/2</f>
        <v>656</v>
      </c>
      <c r="K34" s="151">
        <f t="shared" si="8"/>
        <v>416</v>
      </c>
      <c r="L34" s="151">
        <f t="shared" si="8"/>
        <v>576</v>
      </c>
      <c r="M34" s="151">
        <f t="shared" si="8"/>
        <v>180</v>
      </c>
      <c r="N34" s="151">
        <f t="shared" si="8"/>
        <v>180</v>
      </c>
      <c r="O34" s="152">
        <f t="shared" si="8"/>
        <v>328</v>
      </c>
      <c r="P34" s="60"/>
    </row>
    <row r="35" ht="31.5" customHeight="1">
      <c r="P35" s="60"/>
    </row>
    <row r="36" spans="1:16" ht="31.5" customHeight="1">
      <c r="A36" s="62"/>
      <c r="B36" s="62"/>
      <c r="C36" s="62"/>
      <c r="D36" s="62"/>
      <c r="E36" s="62"/>
      <c r="F36" s="63"/>
      <c r="G36" s="64"/>
      <c r="H36" s="63"/>
      <c r="I36" s="60"/>
      <c r="J36" s="60"/>
      <c r="K36" s="60"/>
      <c r="L36" s="60"/>
      <c r="M36" s="60"/>
      <c r="N36" s="60"/>
      <c r="O36" s="60"/>
      <c r="P36" s="60"/>
    </row>
    <row r="37" spans="1:16" ht="30.75" customHeight="1">
      <c r="A37" s="60"/>
      <c r="B37" s="60"/>
      <c r="C37" s="60"/>
      <c r="D37" s="60"/>
      <c r="E37" s="60"/>
      <c r="F37" s="60"/>
      <c r="G37" s="60"/>
      <c r="P37" s="60"/>
    </row>
    <row r="38" ht="18.75" customHeight="1">
      <c r="H38" s="65"/>
    </row>
    <row r="39" ht="27" customHeight="1"/>
    <row r="40" ht="27" customHeight="1"/>
    <row r="41" ht="27" customHeight="1"/>
    <row r="42" ht="27" customHeight="1"/>
    <row r="43" ht="27" customHeight="1"/>
    <row r="44" ht="27" customHeight="1"/>
    <row r="45" ht="27" customHeight="1"/>
    <row r="46" ht="27" customHeight="1"/>
    <row r="47" ht="27" customHeight="1"/>
    <row r="48" ht="27" customHeight="1"/>
  </sheetData>
  <sheetProtection/>
  <mergeCells count="12">
    <mergeCell ref="P31:R31"/>
    <mergeCell ref="P32:R32"/>
    <mergeCell ref="P22:R22"/>
    <mergeCell ref="P23:R23"/>
    <mergeCell ref="A24:H24"/>
    <mergeCell ref="J24:O24"/>
    <mergeCell ref="B10:G10"/>
    <mergeCell ref="J10:O10"/>
    <mergeCell ref="A2:G2"/>
    <mergeCell ref="A1:I1"/>
    <mergeCell ref="A12:H12"/>
    <mergeCell ref="J12:O12"/>
  </mergeCells>
  <conditionalFormatting sqref="J12 J36:O36 J34:O34 J13:O23 J25:O32">
    <cfRule type="cellIs" priority="3" dxfId="0" operator="equal" stopIfTrue="1">
      <formula>0</formula>
    </cfRule>
  </conditionalFormatting>
  <conditionalFormatting sqref="J24">
    <cfRule type="cellIs" priority="2" dxfId="0" operator="equal" stopIfTrue="1">
      <formula>0</formula>
    </cfRule>
  </conditionalFormatting>
  <printOptions/>
  <pageMargins left="0.75" right="0.75" top="1" bottom="1" header="0.5" footer="0.5"/>
  <pageSetup fitToHeight="1" fitToWidth="1" horizontalDpi="600" verticalDpi="600" orientation="portrait" scale="58"/>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74"/>
  <sheetViews>
    <sheetView showGridLines="0" zoomScale="125" zoomScaleNormal="125" zoomScalePageLayoutView="0" workbookViewId="0" topLeftCell="A28">
      <selection activeCell="I18" sqref="I18"/>
    </sheetView>
  </sheetViews>
  <sheetFormatPr defaultColWidth="9.140625" defaultRowHeight="12.75"/>
  <cols>
    <col min="1" max="1" width="27.8515625" style="1" customWidth="1"/>
    <col min="2" max="2" width="9.421875" style="2" customWidth="1"/>
    <col min="3" max="3" width="9.140625" style="2" customWidth="1"/>
    <col min="4" max="4" width="10.421875" style="2" customWidth="1"/>
    <col min="5" max="5" width="10.140625" style="2" customWidth="1"/>
    <col min="6" max="6" width="10.421875" style="2" customWidth="1"/>
    <col min="7" max="7" width="10.421875" style="1" customWidth="1"/>
    <col min="8" max="8" width="10.7109375" style="1" customWidth="1"/>
    <col min="9" max="16384" width="9.140625" style="1" customWidth="1"/>
  </cols>
  <sheetData>
    <row r="1" spans="1:8" ht="36.75" customHeight="1">
      <c r="A1" s="203" t="s">
        <v>57</v>
      </c>
      <c r="B1" s="180"/>
      <c r="C1" s="180"/>
      <c r="D1" s="180"/>
      <c r="E1" s="180"/>
      <c r="F1" s="180"/>
      <c r="G1" s="180"/>
      <c r="H1" s="180"/>
    </row>
    <row r="2" spans="1:8" ht="36.75" customHeight="1">
      <c r="A2" s="181"/>
      <c r="B2" s="181"/>
      <c r="C2" s="181"/>
      <c r="D2" s="181"/>
      <c r="E2" s="181"/>
      <c r="F2" s="181"/>
      <c r="G2" s="181"/>
      <c r="H2" s="3"/>
    </row>
    <row r="3" spans="1:8" s="21" customFormat="1" ht="16.5" customHeight="1">
      <c r="A3" s="202"/>
      <c r="B3" s="202"/>
      <c r="C3" s="202"/>
      <c r="D3" s="202"/>
      <c r="E3" s="23"/>
      <c r="F3" s="23"/>
      <c r="G3" s="23"/>
      <c r="H3" s="16"/>
    </row>
    <row r="4" spans="1:8" s="21" customFormat="1" ht="16.5" customHeight="1">
      <c r="A4" s="202"/>
      <c r="B4" s="202"/>
      <c r="C4" s="202"/>
      <c r="D4" s="202"/>
      <c r="E4" s="202"/>
      <c r="F4" s="23"/>
      <c r="G4" s="23"/>
      <c r="H4" s="16"/>
    </row>
    <row r="5" spans="1:8" s="21" customFormat="1" ht="16.5" customHeight="1">
      <c r="A5" s="25" t="s">
        <v>35</v>
      </c>
      <c r="B5" s="23"/>
      <c r="C5" s="23"/>
      <c r="D5" s="23"/>
      <c r="E5" s="23"/>
      <c r="F5" s="23"/>
      <c r="G5" s="23"/>
      <c r="H5" s="16"/>
    </row>
    <row r="6" spans="1:8" s="21" customFormat="1" ht="16.5" customHeight="1">
      <c r="A6" s="25"/>
      <c r="B6" s="23"/>
      <c r="C6" s="23"/>
      <c r="D6" s="23"/>
      <c r="E6" s="23"/>
      <c r="F6" s="23"/>
      <c r="G6" s="23"/>
      <c r="H6" s="16"/>
    </row>
    <row r="7" spans="1:8" s="21" customFormat="1" ht="33" customHeight="1">
      <c r="A7" s="25"/>
      <c r="B7" s="23"/>
      <c r="C7" s="23"/>
      <c r="D7" s="23"/>
      <c r="E7" s="23"/>
      <c r="F7" s="23"/>
      <c r="G7" s="23"/>
      <c r="H7" s="16"/>
    </row>
    <row r="8" spans="1:8" ht="16.5" customHeight="1">
      <c r="A8" s="22"/>
      <c r="B8" s="22"/>
      <c r="C8" s="22"/>
      <c r="D8" s="22"/>
      <c r="E8" s="22"/>
      <c r="F8" s="22"/>
      <c r="G8" s="22"/>
      <c r="H8" s="3"/>
    </row>
    <row r="9" spans="1:9" s="20" customFormat="1" ht="30" customHeight="1">
      <c r="A9" s="125" t="s">
        <v>39</v>
      </c>
      <c r="B9" s="126" t="s">
        <v>0</v>
      </c>
      <c r="C9" s="125" t="s">
        <v>1</v>
      </c>
      <c r="D9" s="125" t="s">
        <v>17</v>
      </c>
      <c r="E9" s="125" t="s">
        <v>7</v>
      </c>
      <c r="F9" s="125" t="s">
        <v>15</v>
      </c>
      <c r="G9" s="125" t="s">
        <v>65</v>
      </c>
      <c r="H9" s="127" t="s">
        <v>14</v>
      </c>
      <c r="I9" s="39"/>
    </row>
    <row r="10" spans="1:9" s="21" customFormat="1" ht="31.5">
      <c r="A10" s="140" t="s">
        <v>18</v>
      </c>
      <c r="B10" s="70">
        <v>2</v>
      </c>
      <c r="C10" s="70">
        <v>2</v>
      </c>
      <c r="D10" s="70">
        <v>2</v>
      </c>
      <c r="E10" s="70">
        <v>2</v>
      </c>
      <c r="F10" s="70">
        <v>2</v>
      </c>
      <c r="G10" s="59">
        <v>2</v>
      </c>
      <c r="H10" s="71">
        <v>2</v>
      </c>
      <c r="I10" s="19"/>
    </row>
    <row r="11" spans="1:9" s="21" customFormat="1" ht="31.5">
      <c r="A11" s="140" t="s">
        <v>19</v>
      </c>
      <c r="B11" s="70">
        <v>8</v>
      </c>
      <c r="C11" s="70">
        <v>8</v>
      </c>
      <c r="D11" s="70">
        <v>16</v>
      </c>
      <c r="E11" s="70">
        <v>2</v>
      </c>
      <c r="F11" s="70">
        <v>2</v>
      </c>
      <c r="G11" s="59">
        <v>8</v>
      </c>
      <c r="H11" s="71">
        <v>4</v>
      </c>
      <c r="I11" s="19"/>
    </row>
    <row r="12" spans="1:9" s="21" customFormat="1" ht="31.5">
      <c r="A12" s="140" t="s">
        <v>26</v>
      </c>
      <c r="B12" s="70">
        <v>16</v>
      </c>
      <c r="C12" s="70">
        <v>8</v>
      </c>
      <c r="D12" s="70">
        <v>16</v>
      </c>
      <c r="E12" s="70">
        <v>2</v>
      </c>
      <c r="F12" s="70">
        <v>2</v>
      </c>
      <c r="G12" s="59">
        <v>8</v>
      </c>
      <c r="H12" s="71">
        <v>4</v>
      </c>
      <c r="I12" s="19"/>
    </row>
    <row r="13" spans="1:9" s="21" customFormat="1" ht="24.75" customHeight="1">
      <c r="A13" s="141" t="s">
        <v>40</v>
      </c>
      <c r="B13" s="70"/>
      <c r="C13" s="70"/>
      <c r="D13" s="70"/>
      <c r="E13" s="70"/>
      <c r="F13" s="70"/>
      <c r="G13" s="59"/>
      <c r="H13" s="71"/>
      <c r="I13" s="19"/>
    </row>
    <row r="14" spans="1:9" s="21" customFormat="1" ht="27" customHeight="1">
      <c r="A14" s="142" t="s">
        <v>40</v>
      </c>
      <c r="B14" s="72"/>
      <c r="C14" s="72"/>
      <c r="D14" s="72"/>
      <c r="E14" s="70"/>
      <c r="F14" s="70"/>
      <c r="G14" s="59"/>
      <c r="H14" s="71"/>
      <c r="I14" s="19"/>
    </row>
    <row r="15" spans="1:9" s="21" customFormat="1" ht="57" customHeight="1">
      <c r="A15" s="86" t="s">
        <v>81</v>
      </c>
      <c r="B15" s="86">
        <v>1</v>
      </c>
      <c r="C15" s="105"/>
      <c r="D15" s="105"/>
      <c r="E15" s="106"/>
      <c r="F15" s="106"/>
      <c r="G15" s="84"/>
      <c r="H15" s="107"/>
      <c r="I15" s="19"/>
    </row>
    <row r="16" spans="1:9" ht="16.5" customHeight="1">
      <c r="A16" s="46"/>
      <c r="B16" s="47"/>
      <c r="C16" s="47"/>
      <c r="D16" s="47"/>
      <c r="E16" s="48"/>
      <c r="F16" s="48"/>
      <c r="G16" s="45"/>
      <c r="H16" s="19"/>
      <c r="I16" s="19"/>
    </row>
    <row r="17" spans="1:9" ht="30" customHeight="1">
      <c r="A17" s="143" t="s">
        <v>5</v>
      </c>
      <c r="B17" s="143" t="s">
        <v>0</v>
      </c>
      <c r="C17" s="143" t="s">
        <v>1</v>
      </c>
      <c r="D17" s="143" t="s">
        <v>17</v>
      </c>
      <c r="E17" s="143" t="s">
        <v>7</v>
      </c>
      <c r="F17" s="143" t="s">
        <v>15</v>
      </c>
      <c r="G17" s="143" t="s">
        <v>65</v>
      </c>
      <c r="H17" s="19"/>
      <c r="I17" s="19"/>
    </row>
    <row r="18" spans="1:9" ht="33.75">
      <c r="A18" s="73" t="s">
        <v>18</v>
      </c>
      <c r="B18" s="61">
        <f aca="true" t="shared" si="0" ref="B18:G19">+B10*$H10</f>
        <v>4</v>
      </c>
      <c r="C18" s="61">
        <f t="shared" si="0"/>
        <v>4</v>
      </c>
      <c r="D18" s="61">
        <f t="shared" si="0"/>
        <v>4</v>
      </c>
      <c r="E18" s="61">
        <f t="shared" si="0"/>
        <v>4</v>
      </c>
      <c r="F18" s="61">
        <f t="shared" si="0"/>
        <v>4</v>
      </c>
      <c r="G18" s="61">
        <f t="shared" si="0"/>
        <v>4</v>
      </c>
      <c r="H18" s="19"/>
      <c r="I18" s="19"/>
    </row>
    <row r="19" spans="1:9" ht="33.75">
      <c r="A19" s="73" t="s">
        <v>19</v>
      </c>
      <c r="B19" s="61">
        <f t="shared" si="0"/>
        <v>32</v>
      </c>
      <c r="C19" s="61">
        <f t="shared" si="0"/>
        <v>32</v>
      </c>
      <c r="D19" s="61">
        <f t="shared" si="0"/>
        <v>64</v>
      </c>
      <c r="E19" s="61">
        <f t="shared" si="0"/>
        <v>8</v>
      </c>
      <c r="F19" s="61">
        <f t="shared" si="0"/>
        <v>8</v>
      </c>
      <c r="G19" s="61">
        <f t="shared" si="0"/>
        <v>32</v>
      </c>
      <c r="H19" s="19"/>
      <c r="I19" s="19"/>
    </row>
    <row r="20" spans="1:9" ht="33.75">
      <c r="A20" s="73" t="s">
        <v>26</v>
      </c>
      <c r="B20" s="61">
        <f aca="true" t="shared" si="1" ref="B20:G20">+B12*$H12</f>
        <v>64</v>
      </c>
      <c r="C20" s="61">
        <f t="shared" si="1"/>
        <v>32</v>
      </c>
      <c r="D20" s="61">
        <f t="shared" si="1"/>
        <v>64</v>
      </c>
      <c r="E20" s="61">
        <f t="shared" si="1"/>
        <v>8</v>
      </c>
      <c r="F20" s="61">
        <f t="shared" si="1"/>
        <v>8</v>
      </c>
      <c r="G20" s="61">
        <f t="shared" si="1"/>
        <v>32</v>
      </c>
      <c r="H20" s="19"/>
      <c r="I20" s="19"/>
    </row>
    <row r="21" spans="1:9" ht="24" customHeight="1">
      <c r="A21" s="74" t="s">
        <v>40</v>
      </c>
      <c r="B21" s="61">
        <f aca="true" t="shared" si="2" ref="B21:G21">+B13*$H13</f>
        <v>0</v>
      </c>
      <c r="C21" s="61">
        <f t="shared" si="2"/>
        <v>0</v>
      </c>
      <c r="D21" s="61">
        <f t="shared" si="2"/>
        <v>0</v>
      </c>
      <c r="E21" s="61">
        <f t="shared" si="2"/>
        <v>0</v>
      </c>
      <c r="F21" s="61">
        <f t="shared" si="2"/>
        <v>0</v>
      </c>
      <c r="G21" s="61">
        <f t="shared" si="2"/>
        <v>0</v>
      </c>
      <c r="H21" s="19"/>
      <c r="I21" s="19"/>
    </row>
    <row r="22" spans="1:9" ht="24" customHeight="1">
      <c r="A22" s="74" t="s">
        <v>40</v>
      </c>
      <c r="B22" s="61">
        <f aca="true" t="shared" si="3" ref="B22:G22">+B14*$H14</f>
        <v>0</v>
      </c>
      <c r="C22" s="61">
        <f t="shared" si="3"/>
        <v>0</v>
      </c>
      <c r="D22" s="61">
        <f t="shared" si="3"/>
        <v>0</v>
      </c>
      <c r="E22" s="61">
        <f t="shared" si="3"/>
        <v>0</v>
      </c>
      <c r="F22" s="61">
        <f t="shared" si="3"/>
        <v>0</v>
      </c>
      <c r="G22" s="61">
        <f t="shared" si="3"/>
        <v>0</v>
      </c>
      <c r="H22" s="19"/>
      <c r="I22" s="19"/>
    </row>
    <row r="23" spans="1:9" ht="19.5" customHeight="1">
      <c r="A23" s="11"/>
      <c r="B23" s="41"/>
      <c r="C23" s="41"/>
      <c r="D23" s="41"/>
      <c r="E23" s="41"/>
      <c r="F23" s="41"/>
      <c r="G23" s="42"/>
      <c r="H23" s="19"/>
      <c r="I23" s="19"/>
    </row>
    <row r="24" spans="1:9" ht="30.75" customHeight="1">
      <c r="A24" s="86" t="s">
        <v>74</v>
      </c>
      <c r="B24" s="144">
        <f>SUM(B18:B22)/B15</f>
        <v>100</v>
      </c>
      <c r="C24" s="144">
        <f>SUM(C18:C22)/B15</f>
        <v>68</v>
      </c>
      <c r="D24" s="144">
        <f>SUM(D18:D22)/B15</f>
        <v>132</v>
      </c>
      <c r="E24" s="144">
        <f>SUM(E18:E22)/B15</f>
        <v>20</v>
      </c>
      <c r="F24" s="144">
        <f>SUM(F18:F22)/B15</f>
        <v>20</v>
      </c>
      <c r="G24" s="144">
        <f>SUM(G18:G22)/B15</f>
        <v>68</v>
      </c>
      <c r="H24" s="19"/>
      <c r="I24" s="19"/>
    </row>
    <row r="25" spans="1:6" ht="16.5" customHeight="1">
      <c r="A25" s="12"/>
      <c r="B25" s="5"/>
      <c r="C25" s="5"/>
      <c r="D25" s="5"/>
      <c r="E25" s="5"/>
      <c r="F25" s="5"/>
    </row>
    <row r="26" spans="1:6" ht="16.5" customHeight="1">
      <c r="A26" s="12"/>
      <c r="B26" s="5"/>
      <c r="C26" s="6"/>
      <c r="D26" s="5"/>
      <c r="E26" s="5"/>
      <c r="F26" s="5"/>
    </row>
    <row r="27" spans="1:6" ht="12.75">
      <c r="A27" s="7"/>
      <c r="B27" s="6"/>
      <c r="D27" s="5"/>
      <c r="E27" s="5"/>
      <c r="F27" s="6"/>
    </row>
    <row r="28" spans="1:3" ht="15.75" customHeight="1">
      <c r="A28" s="13"/>
      <c r="B28" s="3"/>
      <c r="C28" s="3"/>
    </row>
    <row r="29" spans="1:2" ht="15.75" customHeight="1">
      <c r="A29" s="13"/>
      <c r="B29" s="3"/>
    </row>
    <row r="30" ht="16.5" customHeight="1"/>
    <row r="34" ht="28.5" customHeight="1"/>
    <row r="35" ht="16.5" customHeight="1"/>
    <row r="36" ht="16.5" customHeight="1"/>
    <row r="37" ht="16.5" customHeight="1"/>
    <row r="40" ht="16.5" customHeight="1"/>
    <row r="45" ht="35.25" customHeight="1"/>
    <row r="46" spans="1:6" s="4" customFormat="1" ht="16.5" customHeight="1">
      <c r="A46" s="1"/>
      <c r="B46" s="2"/>
      <c r="C46" s="2"/>
      <c r="D46" s="2"/>
      <c r="E46" s="2"/>
      <c r="F46" s="2"/>
    </row>
    <row r="47" spans="1:6" s="4" customFormat="1" ht="12.75">
      <c r="A47" s="1"/>
      <c r="B47" s="2"/>
      <c r="C47" s="2"/>
      <c r="D47" s="2"/>
      <c r="E47" s="2"/>
      <c r="F47" s="2"/>
    </row>
    <row r="48" spans="1:6" s="4" customFormat="1" ht="12.75">
      <c r="A48" s="1"/>
      <c r="B48" s="2"/>
      <c r="C48" s="2"/>
      <c r="D48" s="2"/>
      <c r="E48" s="2"/>
      <c r="F48" s="2"/>
    </row>
    <row r="49" spans="1:6" s="4" customFormat="1" ht="12.75">
      <c r="A49" s="1"/>
      <c r="B49" s="2"/>
      <c r="C49" s="2"/>
      <c r="D49" s="2"/>
      <c r="E49" s="2"/>
      <c r="F49" s="2"/>
    </row>
    <row r="50" spans="1:6" s="4" customFormat="1" ht="12.75">
      <c r="A50" s="1"/>
      <c r="B50" s="2"/>
      <c r="C50" s="2"/>
      <c r="D50" s="2"/>
      <c r="E50" s="2"/>
      <c r="F50" s="2"/>
    </row>
    <row r="51" spans="1:6" s="4" customFormat="1" ht="16.5" customHeight="1">
      <c r="A51" s="1"/>
      <c r="B51" s="2"/>
      <c r="C51" s="2"/>
      <c r="D51" s="2"/>
      <c r="E51" s="2"/>
      <c r="F51" s="2"/>
    </row>
    <row r="52" spans="1:6" s="4" customFormat="1" ht="12.75">
      <c r="A52" s="1"/>
      <c r="B52" s="2"/>
      <c r="C52" s="2"/>
      <c r="D52" s="2"/>
      <c r="E52" s="2"/>
      <c r="F52" s="2"/>
    </row>
    <row r="53" spans="1:6" s="4" customFormat="1" ht="12.75">
      <c r="A53" s="1"/>
      <c r="B53" s="2"/>
      <c r="C53" s="2"/>
      <c r="D53" s="2"/>
      <c r="E53" s="2"/>
      <c r="F53" s="2"/>
    </row>
    <row r="54" spans="1:6" s="4" customFormat="1" ht="12.75">
      <c r="A54" s="1"/>
      <c r="B54" s="2"/>
      <c r="C54" s="2"/>
      <c r="D54" s="2"/>
      <c r="E54" s="2"/>
      <c r="F54" s="2"/>
    </row>
    <row r="55" spans="1:6" s="4" customFormat="1" ht="12.75">
      <c r="A55" s="1"/>
      <c r="B55" s="2"/>
      <c r="C55" s="2"/>
      <c r="D55" s="2"/>
      <c r="E55" s="2"/>
      <c r="F55" s="2"/>
    </row>
    <row r="56" ht="16.5" customHeight="1"/>
    <row r="57" spans="7:8" ht="12.75">
      <c r="G57" s="5"/>
      <c r="H57" s="3"/>
    </row>
    <row r="58" spans="7:8" ht="12.75">
      <c r="G58" s="6"/>
      <c r="H58" s="3"/>
    </row>
    <row r="59" spans="7:8" ht="12.75">
      <c r="G59" s="5"/>
      <c r="H59" s="3"/>
    </row>
    <row r="60" spans="7:8" ht="31.5" customHeight="1">
      <c r="G60" s="8"/>
      <c r="H60" s="3"/>
    </row>
    <row r="61" spans="1:8" s="4" customFormat="1" ht="12.75">
      <c r="A61" s="1"/>
      <c r="B61" s="2"/>
      <c r="C61" s="2"/>
      <c r="D61" s="2"/>
      <c r="E61" s="2"/>
      <c r="F61" s="2"/>
      <c r="G61" s="9"/>
      <c r="H61" s="10"/>
    </row>
    <row r="62" spans="7:8" ht="16.5" customHeight="1">
      <c r="G62" s="5"/>
      <c r="H62" s="3"/>
    </row>
    <row r="63" spans="7:8" ht="12.75">
      <c r="G63" s="5"/>
      <c r="H63" s="3"/>
    </row>
    <row r="64" spans="7:8" ht="16.5" customHeight="1">
      <c r="G64" s="5"/>
      <c r="H64" s="3"/>
    </row>
    <row r="65" spans="7:8" ht="16.5" customHeight="1">
      <c r="G65" s="5"/>
      <c r="H65" s="3"/>
    </row>
    <row r="66" spans="7:8" ht="12.75">
      <c r="G66" s="5"/>
      <c r="H66" s="3"/>
    </row>
    <row r="67" spans="7:8" ht="12.75">
      <c r="G67" s="5"/>
      <c r="H67" s="3"/>
    </row>
    <row r="68" spans="7:8" ht="12.75">
      <c r="G68" s="5"/>
      <c r="H68" s="3"/>
    </row>
    <row r="69" spans="7:8" ht="12.75">
      <c r="G69" s="5"/>
      <c r="H69" s="3"/>
    </row>
    <row r="70" spans="7:8" ht="12.75">
      <c r="G70" s="5"/>
      <c r="H70" s="3"/>
    </row>
    <row r="71" spans="7:8" ht="12.75">
      <c r="G71" s="5"/>
      <c r="H71" s="3"/>
    </row>
    <row r="72" spans="7:8" ht="12.75">
      <c r="G72" s="6"/>
      <c r="H72" s="3"/>
    </row>
    <row r="73" spans="7:8" ht="12.75">
      <c r="G73" s="2"/>
      <c r="H73" s="3"/>
    </row>
    <row r="74" spans="7:8" ht="12.75">
      <c r="G74" s="2"/>
      <c r="H74" s="3"/>
    </row>
  </sheetData>
  <sheetProtection/>
  <mergeCells count="4">
    <mergeCell ref="A2:G2"/>
    <mergeCell ref="A4:E4"/>
    <mergeCell ref="A1:H1"/>
    <mergeCell ref="A3:D3"/>
  </mergeCells>
  <printOptions/>
  <pageMargins left="0.75" right="0.75" top="0.5" bottom="1" header="0.5" footer="0.5"/>
  <pageSetup fitToHeight="1" fitToWidth="1" horizontalDpi="600" verticalDpi="600" orientation="portrait" scale="57"/>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35"/>
  <sheetViews>
    <sheetView zoomScale="125" zoomScaleNormal="125" zoomScalePageLayoutView="0" workbookViewId="0" topLeftCell="A1">
      <selection activeCell="K1" sqref="K1"/>
    </sheetView>
  </sheetViews>
  <sheetFormatPr defaultColWidth="8.8515625" defaultRowHeight="12.75"/>
  <cols>
    <col min="1" max="1" width="18.00390625" style="0" customWidth="1"/>
    <col min="2" max="2" width="12.28125" style="0" customWidth="1"/>
    <col min="3" max="3" width="12.7109375" style="0" customWidth="1"/>
    <col min="4" max="4" width="13.7109375" style="0" customWidth="1"/>
    <col min="5" max="5" width="13.421875" style="0" customWidth="1"/>
    <col min="6" max="6" width="12.421875" style="0" customWidth="1"/>
    <col min="7" max="7" width="10.8515625" style="0" customWidth="1"/>
    <col min="8" max="8" width="11.7109375" style="0" customWidth="1"/>
    <col min="9" max="9" width="8.8515625" style="0" customWidth="1"/>
    <col min="10" max="10" width="12.7109375" style="0" customWidth="1"/>
    <col min="11" max="14" width="8.8515625" style="0" customWidth="1"/>
    <col min="15" max="15" width="12.00390625" style="0" customWidth="1"/>
  </cols>
  <sheetData>
    <row r="1" spans="1:8" ht="46.5" customHeight="1">
      <c r="A1" s="208" t="s">
        <v>89</v>
      </c>
      <c r="B1" s="207"/>
      <c r="C1" s="207"/>
      <c r="D1" s="207"/>
      <c r="E1" s="207"/>
      <c r="F1" s="207"/>
      <c r="G1" s="207"/>
      <c r="H1" s="207"/>
    </row>
    <row r="2" spans="1:7" ht="94.5" customHeight="1">
      <c r="A2" s="38"/>
      <c r="B2" s="38"/>
      <c r="C2" s="38"/>
      <c r="D2" s="38"/>
      <c r="E2" s="38"/>
      <c r="F2" s="38"/>
      <c r="G2" s="36"/>
    </row>
    <row r="3" spans="1:6" ht="17.25" customHeight="1">
      <c r="A3" s="77" t="s">
        <v>42</v>
      </c>
      <c r="B3" s="69"/>
      <c r="C3" s="205" t="s">
        <v>12</v>
      </c>
      <c r="D3" s="206"/>
      <c r="E3" s="206"/>
      <c r="F3" s="39"/>
    </row>
    <row r="4" spans="1:6" ht="30" customHeight="1">
      <c r="A4" s="60"/>
      <c r="B4" s="145" t="s">
        <v>10</v>
      </c>
      <c r="C4" s="145" t="s">
        <v>6</v>
      </c>
      <c r="D4" s="145" t="s">
        <v>62</v>
      </c>
      <c r="E4" s="145" t="s">
        <v>63</v>
      </c>
      <c r="F4" s="39"/>
    </row>
    <row r="5" spans="1:6" ht="24.75" customHeight="1">
      <c r="A5" s="55" t="s">
        <v>8</v>
      </c>
      <c r="B5" s="80">
        <f>'Step 1 Probability'!K64</f>
        <v>0.1</v>
      </c>
      <c r="C5" s="147">
        <f>'Step 2 Health Safety'!B$22</f>
        <v>32</v>
      </c>
      <c r="D5" s="148">
        <f>'Step 3 Eco_Cultural_Values'!J$34</f>
        <v>656</v>
      </c>
      <c r="E5" s="147">
        <f>+'Step 4 Social Economic'!B$24</f>
        <v>100</v>
      </c>
      <c r="F5" s="39"/>
    </row>
    <row r="6" spans="1:6" ht="24.75" customHeight="1">
      <c r="A6" s="55" t="s">
        <v>9</v>
      </c>
      <c r="B6" s="80">
        <f>'Step 1 Probability'!K65</f>
        <v>0.15</v>
      </c>
      <c r="C6" s="147">
        <f>'Step 2 Health Safety'!C$22</f>
        <v>32</v>
      </c>
      <c r="D6" s="148">
        <f>'Step 3 Eco_Cultural_Values'!K$34</f>
        <v>416</v>
      </c>
      <c r="E6" s="147">
        <f>+'Step 4 Social Economic'!C$24</f>
        <v>68</v>
      </c>
      <c r="F6" s="39"/>
    </row>
    <row r="7" spans="1:6" ht="24.75" customHeight="1">
      <c r="A7" s="55" t="s">
        <v>21</v>
      </c>
      <c r="B7" s="80">
        <f>'Step 1 Probability'!K66</f>
        <v>0.15</v>
      </c>
      <c r="C7" s="147">
        <f>'Step 2 Health Safety'!D$22</f>
        <v>48</v>
      </c>
      <c r="D7" s="148">
        <f>'Step 3 Eco_Cultural_Values'!L$34</f>
        <v>576</v>
      </c>
      <c r="E7" s="147">
        <f>+'Step 4 Social Economic'!D$24</f>
        <v>132</v>
      </c>
      <c r="F7" s="39"/>
    </row>
    <row r="8" spans="1:6" ht="24.75" customHeight="1">
      <c r="A8" s="55" t="s">
        <v>7</v>
      </c>
      <c r="B8" s="80">
        <f>'Step 1 Probability'!K67</f>
        <v>0.75</v>
      </c>
      <c r="C8" s="147">
        <f>'Step 2 Health Safety'!E$22</f>
        <v>48</v>
      </c>
      <c r="D8" s="148">
        <f>'Step 3 Eco_Cultural_Values'!M$34</f>
        <v>180</v>
      </c>
      <c r="E8" s="147">
        <f>+'Step 4 Social Economic'!E$24</f>
        <v>20</v>
      </c>
      <c r="F8" s="39"/>
    </row>
    <row r="9" spans="1:6" ht="24.75" customHeight="1">
      <c r="A9" s="55" t="s">
        <v>15</v>
      </c>
      <c r="B9" s="80">
        <f>'Step 1 Probability'!K68</f>
        <v>0.9</v>
      </c>
      <c r="C9" s="147">
        <f>'Step 2 Health Safety'!F$22</f>
        <v>48</v>
      </c>
      <c r="D9" s="148">
        <f>'Step 3 Eco_Cultural_Values'!N$34</f>
        <v>180</v>
      </c>
      <c r="E9" s="147">
        <f>+'Step 4 Social Economic'!F$24</f>
        <v>20</v>
      </c>
      <c r="F9" s="39"/>
    </row>
    <row r="10" spans="1:6" ht="24.75" customHeight="1">
      <c r="A10" s="55" t="s">
        <v>65</v>
      </c>
      <c r="B10" s="80">
        <f>'Step 1 Probability'!K69</f>
        <v>0.95</v>
      </c>
      <c r="C10" s="147">
        <f>'Step 2 Health Safety'!G$22</f>
        <v>48</v>
      </c>
      <c r="D10" s="148">
        <f>'Step 3 Eco_Cultural_Values'!O$34</f>
        <v>328</v>
      </c>
      <c r="E10" s="147">
        <f>+'Step 4 Social Economic'!G$24</f>
        <v>68</v>
      </c>
      <c r="F10" s="39"/>
    </row>
    <row r="11" spans="1:6" ht="21.75" customHeight="1">
      <c r="A11" s="37"/>
      <c r="B11" s="37"/>
      <c r="C11" s="28"/>
      <c r="D11" s="28"/>
      <c r="E11" s="28"/>
      <c r="F11" s="39"/>
    </row>
    <row r="12" spans="1:6" ht="21.75" customHeight="1">
      <c r="A12" s="37"/>
      <c r="B12" s="37"/>
      <c r="C12" s="28"/>
      <c r="D12" s="28"/>
      <c r="E12" s="28"/>
      <c r="F12" s="39"/>
    </row>
    <row r="13" spans="1:6" ht="21.75" customHeight="1">
      <c r="A13" s="37"/>
      <c r="B13" s="37"/>
      <c r="C13" s="28"/>
      <c r="D13" s="28"/>
      <c r="E13" s="28"/>
      <c r="F13" s="39"/>
    </row>
    <row r="14" spans="1:6" ht="21.75" customHeight="1">
      <c r="A14" s="37"/>
      <c r="B14" s="37"/>
      <c r="C14" s="28"/>
      <c r="D14" s="28"/>
      <c r="E14" s="28"/>
      <c r="F14" s="39"/>
    </row>
    <row r="15" spans="1:6" ht="6.75" customHeight="1">
      <c r="A15" s="37"/>
      <c r="B15" s="37"/>
      <c r="C15" s="28"/>
      <c r="D15" s="28"/>
      <c r="E15" s="28"/>
      <c r="F15" s="39"/>
    </row>
    <row r="16" spans="1:6" ht="6.75" customHeight="1">
      <c r="A16" s="37"/>
      <c r="B16" s="37"/>
      <c r="C16" s="28"/>
      <c r="D16" s="28"/>
      <c r="E16" s="28"/>
      <c r="F16" s="39"/>
    </row>
    <row r="17" spans="1:6" ht="6" customHeight="1">
      <c r="A17" s="37"/>
      <c r="B17" s="37"/>
      <c r="C17" s="28"/>
      <c r="D17" s="28"/>
      <c r="E17" s="28"/>
      <c r="F17" s="39"/>
    </row>
    <row r="18" spans="1:6" ht="21" customHeight="1">
      <c r="A18" s="77" t="s">
        <v>43</v>
      </c>
      <c r="B18" s="78"/>
      <c r="C18" s="204" t="s">
        <v>20</v>
      </c>
      <c r="D18" s="204"/>
      <c r="E18" s="204"/>
      <c r="F18" s="78"/>
    </row>
    <row r="19" spans="1:6" ht="30" customHeight="1">
      <c r="A19" s="78"/>
      <c r="B19" s="146" t="s">
        <v>10</v>
      </c>
      <c r="C19" s="146" t="s">
        <v>6</v>
      </c>
      <c r="D19" s="145" t="s">
        <v>62</v>
      </c>
      <c r="E19" s="145" t="s">
        <v>63</v>
      </c>
      <c r="F19" s="145" t="s">
        <v>13</v>
      </c>
    </row>
    <row r="20" spans="1:6" ht="24.75" customHeight="1">
      <c r="A20" s="78" t="s">
        <v>8</v>
      </c>
      <c r="B20" s="79">
        <f>'Step 1 Probability'!K64</f>
        <v>0.1</v>
      </c>
      <c r="C20" s="147">
        <f>$B20*C5</f>
        <v>3.2</v>
      </c>
      <c r="D20" s="147">
        <f>$B20*D5</f>
        <v>65.60000000000001</v>
      </c>
      <c r="E20" s="147">
        <f>$B20*E5</f>
        <v>10</v>
      </c>
      <c r="F20" s="149">
        <f aca="true" t="shared" si="0" ref="F20:F25">SUM(C20:E20)</f>
        <v>78.80000000000001</v>
      </c>
    </row>
    <row r="21" spans="1:6" ht="24.75" customHeight="1">
      <c r="A21" s="78" t="s">
        <v>9</v>
      </c>
      <c r="B21" s="79">
        <f>'Step 1 Probability'!K65</f>
        <v>0.15</v>
      </c>
      <c r="C21" s="147">
        <f>B21*C6</f>
        <v>4.8</v>
      </c>
      <c r="D21" s="147">
        <f aca="true" t="shared" si="1" ref="D21:E25">$B21*D6</f>
        <v>62.4</v>
      </c>
      <c r="E21" s="147">
        <f t="shared" si="1"/>
        <v>10.2</v>
      </c>
      <c r="F21" s="149">
        <f t="shared" si="0"/>
        <v>77.4</v>
      </c>
    </row>
    <row r="22" spans="1:6" ht="24.75" customHeight="1">
      <c r="A22" s="78" t="s">
        <v>21</v>
      </c>
      <c r="B22" s="79">
        <f>'Step 1 Probability'!K66</f>
        <v>0.15</v>
      </c>
      <c r="C22" s="147">
        <f>B22*C7</f>
        <v>7.199999999999999</v>
      </c>
      <c r="D22" s="147">
        <f t="shared" si="1"/>
        <v>86.39999999999999</v>
      </c>
      <c r="E22" s="147">
        <f t="shared" si="1"/>
        <v>19.8</v>
      </c>
      <c r="F22" s="149">
        <f t="shared" si="0"/>
        <v>113.39999999999999</v>
      </c>
    </row>
    <row r="23" spans="1:6" ht="24.75" customHeight="1">
      <c r="A23" s="78" t="s">
        <v>7</v>
      </c>
      <c r="B23" s="79">
        <f>'Step 1 Probability'!K67</f>
        <v>0.75</v>
      </c>
      <c r="C23" s="147">
        <f>B23*C8</f>
        <v>36</v>
      </c>
      <c r="D23" s="147">
        <f t="shared" si="1"/>
        <v>135</v>
      </c>
      <c r="E23" s="147">
        <f t="shared" si="1"/>
        <v>15</v>
      </c>
      <c r="F23" s="149">
        <f t="shared" si="0"/>
        <v>186</v>
      </c>
    </row>
    <row r="24" spans="1:6" ht="24.75" customHeight="1">
      <c r="A24" s="78" t="s">
        <v>15</v>
      </c>
      <c r="B24" s="79">
        <f>'Step 1 Probability'!K68</f>
        <v>0.9</v>
      </c>
      <c r="C24" s="147">
        <f>B24*C9</f>
        <v>43.2</v>
      </c>
      <c r="D24" s="147">
        <f t="shared" si="1"/>
        <v>162</v>
      </c>
      <c r="E24" s="147">
        <f t="shared" si="1"/>
        <v>18</v>
      </c>
      <c r="F24" s="149">
        <f t="shared" si="0"/>
        <v>223.2</v>
      </c>
    </row>
    <row r="25" spans="1:8" ht="24.75" customHeight="1">
      <c r="A25" s="78" t="s">
        <v>65</v>
      </c>
      <c r="B25" s="79">
        <f>'Step 1 Probability'!K69</f>
        <v>0.95</v>
      </c>
      <c r="C25" s="147">
        <f>B25*C10</f>
        <v>45.599999999999994</v>
      </c>
      <c r="D25" s="147">
        <f t="shared" si="1"/>
        <v>311.59999999999997</v>
      </c>
      <c r="E25" s="147">
        <f t="shared" si="1"/>
        <v>64.6</v>
      </c>
      <c r="F25" s="149">
        <f t="shared" si="0"/>
        <v>421.79999999999995</v>
      </c>
      <c r="G25" s="28"/>
      <c r="H25" s="28"/>
    </row>
    <row r="26" spans="1:8" ht="15.75" customHeight="1">
      <c r="A26" s="37"/>
      <c r="B26" s="37"/>
      <c r="C26" s="28"/>
      <c r="D26" s="28"/>
      <c r="E26" s="28"/>
      <c r="F26" s="28"/>
      <c r="G26" s="28"/>
      <c r="H26" s="28"/>
    </row>
    <row r="27" spans="1:2" ht="15.75" customHeight="1">
      <c r="A27" s="28"/>
      <c r="B27" s="28"/>
    </row>
    <row r="28" spans="1:2" ht="15.75" customHeight="1">
      <c r="A28" s="28"/>
      <c r="B28" s="28"/>
    </row>
    <row r="29" spans="1:2" ht="15.75">
      <c r="A29" s="29"/>
      <c r="B29" s="29"/>
    </row>
    <row r="30" spans="1:2" ht="15.75">
      <c r="A30" s="29"/>
      <c r="B30" s="29"/>
    </row>
    <row r="31" spans="1:2" ht="15.75">
      <c r="A31" s="29"/>
      <c r="B31" s="29"/>
    </row>
    <row r="32" spans="1:2" ht="21.75" customHeight="1">
      <c r="A32" s="29"/>
      <c r="B32" s="29"/>
    </row>
    <row r="33" spans="1:2" ht="21.75" customHeight="1">
      <c r="A33" s="29"/>
      <c r="B33" s="29"/>
    </row>
    <row r="34" spans="1:2" ht="21.75" customHeight="1">
      <c r="A34" s="29"/>
      <c r="B34" s="29"/>
    </row>
    <row r="35" spans="1:2" ht="21.75" customHeight="1">
      <c r="A35" s="29"/>
      <c r="B35" s="29"/>
    </row>
    <row r="36" ht="30.75" customHeight="1"/>
    <row r="37" ht="21.75" customHeight="1"/>
    <row r="38" ht="21.75" customHeight="1"/>
    <row r="39" ht="21.75" customHeight="1"/>
    <row r="40" ht="21.75" customHeight="1"/>
    <row r="41" ht="21.75" customHeight="1"/>
    <row r="42" ht="21.75" customHeight="1"/>
    <row r="43" ht="36.75" customHeight="1"/>
    <row r="44" ht="36.75" customHeight="1"/>
    <row r="45" ht="21" customHeight="1"/>
    <row r="46" ht="21" customHeight="1"/>
    <row r="47" ht="36.75" customHeight="1"/>
    <row r="48" ht="36.75" customHeight="1"/>
    <row r="49" ht="36.75" customHeight="1"/>
    <row r="50" ht="36.75" customHeight="1"/>
    <row r="51" ht="36.75" customHeight="1"/>
    <row r="52" ht="36.75" customHeight="1"/>
    <row r="53" ht="20.25" customHeight="1"/>
    <row r="54" ht="0.75" customHeight="1"/>
    <row r="56" ht="33.75" customHeight="1"/>
    <row r="61" ht="25.5" customHeight="1"/>
    <row r="62" ht="16.5" customHeight="1"/>
    <row r="74" ht="27" customHeight="1"/>
  </sheetData>
  <sheetProtection/>
  <mergeCells count="3">
    <mergeCell ref="C18:E18"/>
    <mergeCell ref="C3:E3"/>
    <mergeCell ref="A1:H1"/>
  </mergeCells>
  <conditionalFormatting sqref="D20:D26 D5:D17">
    <cfRule type="cellIs" priority="1" dxfId="0" operator="equal" stopIfTrue="1">
      <formula>0</formula>
    </cfRule>
  </conditionalFormatting>
  <printOptions/>
  <pageMargins left="0.75" right="0.75" top="1" bottom="1" header="0.5" footer="0.5"/>
  <pageSetup fitToHeight="1" fitToWidth="1"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United States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Tucci</dc:creator>
  <cp:keywords/>
  <dc:description/>
  <cp:lastModifiedBy>Stafford Reid</cp:lastModifiedBy>
  <cp:lastPrinted>2016-10-14T02:05:14Z</cp:lastPrinted>
  <dcterms:created xsi:type="dcterms:W3CDTF">2006-06-15T19:25:28Z</dcterms:created>
  <dcterms:modified xsi:type="dcterms:W3CDTF">2022-09-27T23:45:28Z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